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accscorg.sharepoint.com/sites/ACCSC/Shared Documents/IRD/Institutional Development/1Application Edits - Working docs/Application Edits - 2026/Outlines/"/>
    </mc:Choice>
  </mc:AlternateContent>
  <xr:revisionPtr revIDLastSave="131" documentId="13_ncr:80000009_{C7A80EA8-16F0-4902-996E-CEBC4F00CD38}" xr6:coauthVersionLast="47" xr6:coauthVersionMax="47" xr10:uidLastSave="{22F09010-56E8-4BB6-96EF-AC64E398EE9F}"/>
  <bookViews>
    <workbookView xWindow="-108" yWindow="-108" windowWidth="23256" windowHeight="12456" xr2:uid="{94A4928D-29FC-4254-B4C8-56EB758EF5EA}"/>
  </bookViews>
  <sheets>
    <sheet name="Outline of Degree " sheetId="2" r:id="rId1"/>
    <sheet name="Glossary &amp; Intructions" sheetId="3" r:id="rId2"/>
  </sheets>
  <definedNames>
    <definedName name="_xlnm.Print_Area" localSheetId="0">'Outline of Degree '!$A$1:$K$119</definedName>
    <definedName name="_xlnm.Print_Titles" localSheetId="0">'Outline of Degree '!$14:$14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2" l="1"/>
  <c r="G92" i="2"/>
  <c r="G93" i="2"/>
  <c r="G94" i="2"/>
  <c r="G95" i="2"/>
  <c r="G96" i="2"/>
  <c r="G97" i="2"/>
  <c r="G98" i="2"/>
  <c r="G99" i="2"/>
  <c r="G100" i="2"/>
  <c r="G101" i="2"/>
  <c r="G102" i="2"/>
  <c r="G103" i="2"/>
  <c r="G115" i="2"/>
  <c r="C115" i="2"/>
  <c r="D115" i="2"/>
  <c r="E115" i="2"/>
  <c r="C104" i="2"/>
  <c r="D104" i="2"/>
  <c r="E104" i="2"/>
  <c r="C89" i="2"/>
  <c r="D89" i="2"/>
  <c r="E89" i="2"/>
  <c r="G74" i="2"/>
  <c r="C74" i="2"/>
  <c r="D74" i="2"/>
  <c r="E74" i="2"/>
  <c r="J106" i="2"/>
  <c r="J107" i="2"/>
  <c r="J108" i="2"/>
  <c r="J109" i="2"/>
  <c r="J110" i="2"/>
  <c r="J111" i="2"/>
  <c r="J112" i="2"/>
  <c r="J113" i="2"/>
  <c r="J114" i="2"/>
  <c r="I106" i="2"/>
  <c r="I107" i="2"/>
  <c r="I108" i="2"/>
  <c r="I109" i="2"/>
  <c r="I110" i="2"/>
  <c r="I111" i="2"/>
  <c r="I112" i="2"/>
  <c r="I113" i="2"/>
  <c r="I114" i="2"/>
  <c r="H106" i="2"/>
  <c r="K106" i="2" s="1"/>
  <c r="H107" i="2"/>
  <c r="H108" i="2"/>
  <c r="H109" i="2"/>
  <c r="H110" i="2"/>
  <c r="H111" i="2"/>
  <c r="H112" i="2"/>
  <c r="H113" i="2"/>
  <c r="H114" i="2"/>
  <c r="K114" i="2" s="1"/>
  <c r="J91" i="2"/>
  <c r="J92" i="2"/>
  <c r="J93" i="2"/>
  <c r="J94" i="2"/>
  <c r="J95" i="2"/>
  <c r="J96" i="2"/>
  <c r="J97" i="2"/>
  <c r="J98" i="2"/>
  <c r="J99" i="2"/>
  <c r="J100" i="2"/>
  <c r="J101" i="2"/>
  <c r="J102" i="2"/>
  <c r="J103" i="2"/>
  <c r="I91" i="2"/>
  <c r="I92" i="2"/>
  <c r="I93" i="2"/>
  <c r="I94" i="2"/>
  <c r="I95" i="2"/>
  <c r="I96" i="2"/>
  <c r="I97" i="2"/>
  <c r="I98" i="2"/>
  <c r="I99" i="2"/>
  <c r="I100" i="2"/>
  <c r="I101" i="2"/>
  <c r="I102" i="2"/>
  <c r="I103" i="2"/>
  <c r="H91" i="2"/>
  <c r="H92" i="2"/>
  <c r="H93" i="2"/>
  <c r="H94" i="2"/>
  <c r="H95" i="2"/>
  <c r="H96" i="2"/>
  <c r="H97" i="2"/>
  <c r="H98" i="2"/>
  <c r="H99" i="2"/>
  <c r="H100" i="2"/>
  <c r="H101" i="2"/>
  <c r="H102" i="2"/>
  <c r="H103" i="2"/>
  <c r="J76" i="2"/>
  <c r="J77" i="2"/>
  <c r="J78" i="2"/>
  <c r="J79" i="2"/>
  <c r="J80" i="2"/>
  <c r="J81" i="2"/>
  <c r="J82" i="2"/>
  <c r="J83" i="2"/>
  <c r="J84" i="2"/>
  <c r="J85" i="2"/>
  <c r="J86" i="2"/>
  <c r="J87" i="2"/>
  <c r="J88" i="2"/>
  <c r="I76" i="2"/>
  <c r="I77" i="2"/>
  <c r="I78" i="2"/>
  <c r="I79" i="2"/>
  <c r="I80" i="2"/>
  <c r="I81" i="2"/>
  <c r="I82" i="2"/>
  <c r="I83" i="2"/>
  <c r="I84" i="2"/>
  <c r="I85" i="2"/>
  <c r="I86" i="2"/>
  <c r="I87" i="2"/>
  <c r="I88" i="2"/>
  <c r="H76" i="2"/>
  <c r="H77" i="2"/>
  <c r="H78" i="2"/>
  <c r="H79" i="2"/>
  <c r="H80" i="2"/>
  <c r="H81" i="2"/>
  <c r="H82" i="2"/>
  <c r="H83" i="2"/>
  <c r="H84" i="2"/>
  <c r="H85" i="2"/>
  <c r="H86" i="2"/>
  <c r="H87" i="2"/>
  <c r="H88"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J15" i="2"/>
  <c r="I15" i="2"/>
  <c r="H15" i="2"/>
  <c r="F84" i="2"/>
  <c r="F85" i="2"/>
  <c r="F86" i="2"/>
  <c r="F87" i="2"/>
  <c r="F106" i="2"/>
  <c r="F107" i="2"/>
  <c r="F108" i="2"/>
  <c r="F109" i="2"/>
  <c r="F110" i="2"/>
  <c r="F111" i="2"/>
  <c r="F112" i="2"/>
  <c r="F113" i="2"/>
  <c r="F114" i="2"/>
  <c r="F91" i="2"/>
  <c r="F92" i="2"/>
  <c r="F93" i="2"/>
  <c r="F94" i="2"/>
  <c r="F95" i="2"/>
  <c r="F96" i="2"/>
  <c r="F97" i="2"/>
  <c r="F98" i="2"/>
  <c r="F99" i="2"/>
  <c r="F100" i="2"/>
  <c r="F101" i="2"/>
  <c r="F102" i="2"/>
  <c r="F103" i="2"/>
  <c r="F76" i="2"/>
  <c r="F77" i="2"/>
  <c r="F78" i="2"/>
  <c r="F79" i="2"/>
  <c r="F80" i="2"/>
  <c r="F81" i="2"/>
  <c r="F82" i="2"/>
  <c r="F83" i="2"/>
  <c r="F88"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G89" i="2"/>
  <c r="K70" i="2" l="1"/>
  <c r="K30" i="2"/>
  <c r="K82" i="2"/>
  <c r="K71" i="2"/>
  <c r="K107" i="2"/>
  <c r="K69" i="2"/>
  <c r="K113" i="2"/>
  <c r="K109" i="2"/>
  <c r="K110" i="2"/>
  <c r="K49" i="2"/>
  <c r="K41" i="2"/>
  <c r="K33" i="2"/>
  <c r="K84" i="2"/>
  <c r="K108" i="2"/>
  <c r="K81" i="2"/>
  <c r="K96" i="2"/>
  <c r="K67" i="2"/>
  <c r="K66" i="2"/>
  <c r="K72" i="2"/>
  <c r="K25" i="2"/>
  <c r="J104" i="2"/>
  <c r="K95" i="2"/>
  <c r="K80" i="2"/>
  <c r="K15" i="2"/>
  <c r="K56" i="2"/>
  <c r="K38" i="2"/>
  <c r="K55" i="2"/>
  <c r="K87" i="2"/>
  <c r="K79" i="2"/>
  <c r="I104" i="2"/>
  <c r="I74" i="2"/>
  <c r="K31" i="2"/>
  <c r="K37" i="2"/>
  <c r="K22" i="2"/>
  <c r="K61" i="2"/>
  <c r="K21" i="2"/>
  <c r="K85" i="2"/>
  <c r="K77" i="2"/>
  <c r="I89" i="2"/>
  <c r="K111" i="2"/>
  <c r="K52" i="2"/>
  <c r="K99" i="2"/>
  <c r="K40" i="2"/>
  <c r="K64" i="2"/>
  <c r="K42" i="2"/>
  <c r="K59" i="2"/>
  <c r="K83" i="2"/>
  <c r="J89" i="2"/>
  <c r="K103" i="2"/>
  <c r="K18" i="2"/>
  <c r="K119" i="2" a="1"/>
  <c r="J115" i="2"/>
  <c r="I115" i="2"/>
  <c r="K112" i="2"/>
  <c r="K98" i="2"/>
  <c r="K101" i="2"/>
  <c r="K93" i="2"/>
  <c r="K91" i="2"/>
  <c r="K92" i="2"/>
  <c r="K94" i="2"/>
  <c r="K97" i="2"/>
  <c r="K100" i="2"/>
  <c r="K102" i="2"/>
  <c r="K78" i="2"/>
  <c r="K86" i="2"/>
  <c r="K88" i="2"/>
  <c r="H89" i="2"/>
  <c r="K26" i="2"/>
  <c r="K29" i="2"/>
  <c r="K53" i="2"/>
  <c r="K58" i="2"/>
  <c r="K65" i="2"/>
  <c r="K68" i="2"/>
  <c r="H74" i="2"/>
  <c r="K19" i="2"/>
  <c r="K20" i="2"/>
  <c r="K23" i="2"/>
  <c r="K24" i="2"/>
  <c r="K27" i="2"/>
  <c r="K28" i="2"/>
  <c r="K32" i="2"/>
  <c r="K34" i="2"/>
  <c r="K35" i="2"/>
  <c r="K36" i="2"/>
  <c r="K39" i="2"/>
  <c r="K43" i="2"/>
  <c r="K44" i="2"/>
  <c r="K45" i="2"/>
  <c r="K46" i="2"/>
  <c r="K47" i="2"/>
  <c r="K50" i="2"/>
  <c r="K51" i="2"/>
  <c r="K54" i="2"/>
  <c r="K57" i="2"/>
  <c r="K60" i="2"/>
  <c r="K62" i="2"/>
  <c r="K48" i="2"/>
  <c r="K63" i="2"/>
  <c r="K73" i="2"/>
  <c r="F115" i="2"/>
  <c r="F104" i="2"/>
  <c r="F89" i="2"/>
  <c r="G104" i="2"/>
  <c r="H104" i="2"/>
  <c r="H115" i="2"/>
  <c r="F74" i="2"/>
  <c r="K76" i="2"/>
  <c r="K17" i="2"/>
  <c r="J74" i="2"/>
  <c r="K115" i="2" l="1"/>
  <c r="K89" i="2"/>
  <c r="K104" i="2"/>
  <c r="K74" i="2"/>
  <c r="F117" i="2"/>
  <c r="E10" i="2" s="1"/>
  <c r="K119" i="2"/>
  <c r="K117" i="2" l="1"/>
  <c r="E1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<sst xmlns="http://schemas.openxmlformats.org/spreadsheetml/2006/main" count="92" uniqueCount="83">
  <si>
    <t>Course Titles</t>
  </si>
  <si>
    <t>Course Code</t>
  </si>
  <si>
    <t>TOTAL PROGRAM CREDITS</t>
  </si>
  <si>
    <t>TOTAL PROGRAM HOURS</t>
  </si>
  <si>
    <t>School Number:</t>
  </si>
  <si>
    <t xml:space="preserve">Program Title: </t>
  </si>
  <si>
    <t>Credential:</t>
  </si>
  <si>
    <t>CLOCK HOURS</t>
  </si>
  <si>
    <t>CREDIT HOURS</t>
  </si>
  <si>
    <t>CREDIT HOUR REQUIREMENTS</t>
  </si>
  <si>
    <t>Baccalaureate</t>
  </si>
  <si>
    <t>Masters</t>
  </si>
  <si>
    <t>Occupational Associate</t>
  </si>
  <si>
    <t>Academic Associate</t>
  </si>
  <si>
    <t>Semester</t>
  </si>
  <si>
    <t>Quarter</t>
  </si>
  <si>
    <t>Other Courses (if applicable)</t>
  </si>
  <si>
    <t>Technical Courses</t>
  </si>
  <si>
    <t>School Name:</t>
  </si>
  <si>
    <t>Program Length:</t>
  </si>
  <si>
    <t>(in months)</t>
  </si>
  <si>
    <t>Total Program Hours:</t>
  </si>
  <si>
    <t>Total Program Credits:</t>
  </si>
  <si>
    <t>Didactic</t>
  </si>
  <si>
    <t>Additional Outside Work Clock Hours</t>
  </si>
  <si>
    <t>Category Subtotal Hours</t>
  </si>
  <si>
    <t>Total Instructional Clock Hours</t>
  </si>
  <si>
    <t>Please refer to Appendix III of the Standards of 
Accreditation for additional information.</t>
  </si>
  <si>
    <t>Outline Of A Degree Program</t>
  </si>
  <si>
    <t>Anatomy and Physiology</t>
  </si>
  <si>
    <t>Example:          BIO 120</t>
  </si>
  <si>
    <t>Revised 07/01/2021</t>
  </si>
  <si>
    <t>Glossary of Terms for Program Outlines</t>
  </si>
  <si>
    <t xml:space="preserve">Externship / Clinical Hours </t>
  </si>
  <si>
    <t>Academic Gen Ed Courses (if applicable)</t>
  </si>
  <si>
    <t>Applied Gen Ed Courses (if applicable)</t>
  </si>
  <si>
    <t>Instructions for Completing the Program Outline</t>
  </si>
  <si>
    <t xml:space="preserve">Total Credit Hours </t>
  </si>
  <si>
    <t>Technical (Semester / Quarter)</t>
  </si>
  <si>
    <t>General Ed (Semester / Quarter)</t>
  </si>
  <si>
    <t>Total (Semester / Quarter)</t>
  </si>
  <si>
    <t>The program may include other types of courses that support a student’s educational experience such as orientation, career services, health and wellness, and life skills.</t>
  </si>
  <si>
    <t>Technical and occupationally related courses are directly related and applicable to a specific occupation or occupational cluster. The course title and description should demonstrate that a course is technical and occupationally related in alignment with this definition. Technical and occupationally related courses provide education and training in the areas associated with theoretical knowledge, technical skills, occupationally related skills, and associated competencies necessary for a student to achieve the program objectives.</t>
  </si>
  <si>
    <r>
      <rPr>
        <u/>
        <sz val="11"/>
        <rFont val="Times New Roman"/>
        <family val="1"/>
      </rPr>
      <t>Applied General Education</t>
    </r>
    <r>
      <rPr>
        <sz val="11"/>
        <rFont val="Times New Roman"/>
        <family val="1"/>
      </rPr>
      <t>: Applied general education courses place an emphasis on practical applications of principles and theory associated with a particular occupation or occupational cluster. The course title and description should demonstrate that a course is applied general education in alignment with this definition. Applied general education courses are directly applicable to a specific occupation or occupational cluster in areas such as related written and oral communication; quantitative principles; natural and physical sciences; STEM (science, technology, engineering, and math); social and behavioral sciences; technology; and humanities and fine arts that enhance the ability of an individual to apply occupational skills in the workplace.</t>
    </r>
  </si>
  <si>
    <r>
      <rPr>
        <u/>
        <sz val="11"/>
        <rFont val="Times New Roman"/>
        <family val="1"/>
      </rPr>
      <t>Academic General Education</t>
    </r>
    <r>
      <rPr>
        <sz val="11"/>
        <rFont val="Times New Roman"/>
        <family val="1"/>
      </rPr>
      <t>: Academic general education courses must place an emphasis on principles and theories not associated with a particular occupation or profession and are expected to develop critical thinking, problem solving and analytical skills; enable individuals to prepare for and advance in their professional lives; and contribute to lifelong learning. The course title and description should demonstrate that a course is academic general education in alignment with this definition. Academic general education courses are in areas such as written and oral communication; quantitative principles; natural and physical sciences; STEM (science, technology, engineering, and math); social and behavioral sciences; and humanities and fine arts that are designed to develop essential academic skills for enhanced and continued learning.</t>
    </r>
  </si>
  <si>
    <t>Supervised Lab</t>
  </si>
  <si>
    <t>Outside Work</t>
  </si>
  <si>
    <t>Generally, in order for the Commission to recognize a program in credit hours, the program must be comprised of a majority of courses that require out-of-class work/preparation. Programs that do not have an out-of-class work/preparation component are considered clock-hour programs. A school must be able to justify the number of hours estimated and types of assignments for out-of-class work/preparation. In calculating the “majority” of courses in a program, the Commission would exclude an externship course from the denominator.</t>
  </si>
  <si>
    <t>"Other" Courses</t>
  </si>
  <si>
    <t>Course Numbering</t>
  </si>
  <si>
    <t>Degree programs must use a course numbering system that differentiates between lower-level courses required at the associate degree level (e.g., 100 and 200 level courses); upper-level courses required at the baccalaureate degree level (e.g., 300 and 400 level courses); and graduate level courses at the master’s degree level (e.g., 500 level courses and above). Remedial courses should be numbered below the 100 level and cannot be applied toward the credit hours required for the completion of a degree program</t>
  </si>
  <si>
    <t xml:space="preserve">2. Complete the course section of the outline, listing all Technical, General Education, and "Other" courses. </t>
  </si>
  <si>
    <t>1. Complete the top portion of the program outline with the following information: School Name, ACCSC Number, Program Title, Length, and Credential, and the Credit Type.</t>
  </si>
  <si>
    <r>
      <t xml:space="preserve">3. Ensure the total number of clock/credit hours are within the requirements set forth in the </t>
    </r>
    <r>
      <rPr>
        <i/>
        <sz val="11"/>
        <rFont val="Times New Roman"/>
        <family val="1"/>
      </rPr>
      <t>Standards of Accreditation</t>
    </r>
    <r>
      <rPr>
        <sz val="11"/>
        <rFont val="Times New Roman"/>
        <family val="1"/>
      </rPr>
      <t xml:space="preserve"> (chart listed at top of outline). </t>
    </r>
  </si>
  <si>
    <t>4. Ensure the total number of clock/credit hours match ACCSC's approval or the appropriate substnative change appliation being submitted.</t>
  </si>
  <si>
    <t>Tips for Completing the Program Outline</t>
  </si>
  <si>
    <t>Academic Associate Degree and Baccalaureate degrees must include academic general education courses in oral communication, wrtitten communication, and quantitative principles. The remainder of the required academic general education courses must provide an appropriate balance of natural and physical sciences; social and behavioral sciences; and humanities and fine arts that are designed to develop essential academic skills for enhanced and continued learning.</t>
  </si>
  <si>
    <t xml:space="preserve">Academic General Education Course Requirements </t>
  </si>
  <si>
    <t>Credit Hour Rounding</t>
  </si>
  <si>
    <t xml:space="preserve">The ACCSC Program Outline automtically rounds down to the nearest half or whole number. Total credit hours should not be rounded by the school beyond what the outline calculates. Please contact staff for any questions. </t>
  </si>
  <si>
    <t>45 / 67.5</t>
  </si>
  <si>
    <t>30 / 45</t>
  </si>
  <si>
    <t>60/  90</t>
  </si>
  <si>
    <t>24 / 36</t>
  </si>
  <si>
    <t>120 / 180</t>
  </si>
  <si>
    <t>9 / 13.5</t>
  </si>
  <si>
    <t>15 / 22.5</t>
  </si>
  <si>
    <t>60 / 90</t>
  </si>
  <si>
    <t>60 /90</t>
  </si>
  <si>
    <t>Externship / Clinical</t>
  </si>
  <si>
    <t>TOTAL EXTERNSHIP CREDITS</t>
  </si>
  <si>
    <t>N/A</t>
  </si>
  <si>
    <t>Externship / Clinical Hours</t>
  </si>
  <si>
    <t>An externship is a component of a program that is offered in a bona fide occupational setting for which training and education are provided. The objectives and goals of an externship must be to allow students to apply practically the knowledge and skills taught in didactic and supervised laboratory settings of instruction. 
In some fields of study, this experientail experience is referred to as a "clinical." Schools that choose to utilize the term clinical will be required to submit documetation in accordance with specifications listed in the program appliction.
Any externship/clinical that is greater than one-third of the total length of the program requires review and approval by the Commission, with the exception of cases where the length of the externship is due to requirements of another accrediting or certification agency. In such instances, schools must provide evidence of these requirements to the Commission.</t>
  </si>
  <si>
    <r>
      <t xml:space="preserve">General Education Courses
</t>
    </r>
    <r>
      <rPr>
        <b/>
        <i/>
        <u/>
        <sz val="11"/>
        <rFont val="Times New Roman"/>
        <family val="1"/>
      </rPr>
      <t>Applied</t>
    </r>
    <r>
      <rPr>
        <b/>
        <i/>
        <sz val="11"/>
        <rFont val="Times New Roman"/>
        <family val="1"/>
      </rPr>
      <t xml:space="preserve"> General Education</t>
    </r>
  </si>
  <si>
    <r>
      <t xml:space="preserve">General Education Courses
</t>
    </r>
    <r>
      <rPr>
        <b/>
        <i/>
        <u/>
        <sz val="11"/>
        <rFont val="Times New Roman"/>
        <family val="1"/>
      </rPr>
      <t>Academic</t>
    </r>
    <r>
      <rPr>
        <b/>
        <i/>
        <sz val="11"/>
        <rFont val="Times New Roman"/>
        <family val="1"/>
      </rPr>
      <t xml:space="preserve"> General Education</t>
    </r>
  </si>
  <si>
    <t>A “supervised laboratory setting of instruction” is one where students engage in discussion and/or the practical application of information presented in the didactic portion of the program or discovered through out-of-class work/preparation under the supervision of a qualified school faculty member. Supervised Lab courses generally take place at the institution prior to an externship or clinical experience in the field.</t>
  </si>
  <si>
    <t xml:space="preserve">5. Do not change the formulas or alter the calculations in the spreadsheet. </t>
  </si>
  <si>
    <t>Calculating Credit Hours</t>
  </si>
  <si>
    <r>
      <t>The ACCSC Outline for a Non-Degree Program is for</t>
    </r>
    <r>
      <rPr>
        <sz val="11"/>
        <color rgb="FFFF0000"/>
        <rFont val="Times New Roman"/>
        <family val="1"/>
      </rPr>
      <t xml:space="preserve"> </t>
    </r>
    <r>
      <rPr>
        <u/>
        <sz val="11"/>
        <color rgb="FFFF0000"/>
        <rFont val="Times New Roman"/>
        <family val="1"/>
      </rPr>
      <t>calculating credit hours</t>
    </r>
    <r>
      <rPr>
        <sz val="11"/>
        <rFont val="Times New Roman"/>
        <family val="1"/>
      </rPr>
      <t>; therefore, the school's credit hours as calculated on the outline may differ from calculations for financial aid credit hours. Schools are reminded that they must maintain compliance with all applicable federal, state, and local government requirements (</t>
    </r>
    <r>
      <rPr>
        <i/>
        <sz val="11"/>
        <rFont val="Times New Roman"/>
        <family val="1"/>
      </rPr>
      <t>Section I (B)(1)(e)(iii), Rules of Process and Procedure, Standards of Accreditation</t>
    </r>
    <r>
      <rPr>
        <sz val="11"/>
        <rFont val="Times New Roman"/>
        <family val="1"/>
      </rPr>
      <t xml:space="preserve">). Contact your Regional Case Manager at the United States Department of Education for guidance regarding financial aid credit calculations. </t>
    </r>
  </si>
  <si>
    <t>Please Review Instructions Tab Before Completing</t>
  </si>
  <si>
    <t>x</t>
  </si>
  <si>
    <t>Select Credit Type Below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</si>
</sst>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0"/>
      <color indexed="8"/>
      <name val="Arial"/>
    </font>
    <font>
      <b/>
      <sz val="10"/>
      <name val="Arial"/>
    </font>
    <font>
      <b/>
      <sz val="10"/>
      <color indexed="8"/>
      <name val="Arial"/>
      <family val="2"/>
    </font>
    <font>
      <sz val="10"/>
      <color indexed="8"/>
      <name val="Arial"/>
      <family val="2"/>
    </font>
    <font>
      <sz val="10"/>
      <color indexed="10"/>
      <name val="Arial"/>
      <family val="2"/>
    </font>
    <font>
      <sz val="10"/>
      <name val="Times New Roman"/>
      <family val="1"/>
    </font>
    <font>
      <sz val="10"/>
      <name val="Arial"/>
      <family val="2"/>
    </font>
    <font>
      <b/>
      <sz val="10"/>
      <name val="Times New Roman"/>
      <family val="1"/>
    </font>
    <font>
      <b/>
      <sz val="10"/>
      <color indexed="8"/>
      <name val="Arial"/>
      <family val="2"/>
    </font>
    <font>
      <i/>
      <sz val="10"/>
      <name val="Times New Roman"/>
      <family val="1"/>
    </font>
    <font>
      <sz val="8"/>
      <name val="Arial"/>
      <family val="2"/>
    </font>
    <font>
      <b/>
      <sz val="10"/>
      <name val="Arial"/>
      <family val="2"/>
    </font>
    <font>
      <b/>
      <sz val="12"/>
      <color indexed="8"/>
      <name val="Times New Roman"/>
      <family val="1"/>
    </font>
    <font>
      <b/>
      <sz val="9"/>
      <name val="Arial"/>
      <family val="2"/>
    </font>
    <font>
      <b/>
      <sz val="14"/>
      <color indexed="8"/>
      <name val="Arial"/>
      <family val="2"/>
    </font>
    <font>
      <sz val="14"/>
      <color indexed="8"/>
      <name val="Arial"/>
      <family val="2"/>
    </font>
    <font>
      <b/>
      <sz val="9"/>
      <color indexed="8"/>
      <name val="Arial"/>
      <family val="2"/>
    </font>
    <font>
      <sz val="7"/>
      <name val="Arial"/>
      <family val="2"/>
    </font>
    <font>
      <i/>
      <sz val="10"/>
      <name val="Arial"/>
      <family val="2"/>
    </font>
    <font>
      <sz val="10"/>
      <name val="Times New Roman"/>
      <family val="1"/>
    </font>
    <font>
      <i/>
      <sz val="8"/>
      <name val="Arial"/>
      <family val="2"/>
    </font>
    <font>
      <i/>
      <sz val="10"/>
      <color indexed="8"/>
      <name val="Arial"/>
      <family val="2"/>
    </font>
    <font>
      <b/>
      <i/>
      <sz val="10"/>
      <color indexed="8"/>
      <name val="Arial"/>
      <family val="2"/>
    </font>
    <font>
      <b/>
      <sz val="11"/>
      <name val="Times New Roman"/>
      <family val="1"/>
    </font>
    <font>
      <sz val="11"/>
      <name val="Times New Roman"/>
      <family val="1"/>
    </font>
    <font>
      <u/>
      <sz val="11"/>
      <name val="Times New Roman"/>
      <family val="1"/>
    </font>
    <font>
      <i/>
      <sz val="11"/>
      <name val="Times New Roman"/>
      <family val="1"/>
    </font>
    <font>
      <b/>
      <sz val="18"/>
      <color theme="0"/>
      <name val="Times New Roman"/>
      <family val="1"/>
    </font>
    <font>
      <b/>
      <i/>
      <sz val="11"/>
      <name val="Times New Roman"/>
      <family val="1"/>
    </font>
    <font>
      <b/>
      <i/>
      <u/>
      <sz val="11"/>
      <name val="Times New Roman"/>
      <family val="1"/>
    </font>
    <font>
      <sz val="11"/>
      <color rgb="FFFF0000"/>
      <name val="Times New Roman"/>
      <family val="1"/>
    </font>
    <font>
      <b/>
      <sz val="11"/>
      <color rgb="FFFF0000"/>
      <name val="Times New Roman"/>
      <family val="1"/>
    </font>
    <font>
      <u/>
      <sz val="11"/>
      <color rgb="FFFF0000"/>
      <name val="Times New Roman"/>
      <family val="1"/>
    </font>
    <font>
      <b/>
      <sz val="11"/>
      <color rgb="FFFF0000"/>
      <name val="Arial"/>
      <family val="2"/>
    </font>
    <font>
      <b/>
      <i/>
      <sz val="10"/>
      <color rgb="FFFF0000"/>
      <name val="Arial"/>
      <family val="2"/>
    </font>
    <font>
      <sz val="10"/>
      <color rgb="FFFF0000"/>
      <name val="Arial"/>
      <family val="2"/>
    </font>
    <font>
      <b/>
      <sz val="10"/>
      <color rgb="FFFF0000"/>
      <name val="Arial"/>
      <family val="2"/>
    </font>
    <font>
      <b/>
      <sz val="8"/>
      <name val="Arial"/>
      <family val="2"/>
    </font>
  </fonts>
  <fills count="6">
    <fill>
      <patternFill patternType="none"/>
    </fill>
    <fill>
      <patternFill patternType="gray125"/>
    </fill>
    <fill>
      <patternFill patternType="solid">
        <fgColor indexed="9"/>
        <bgColor indexed="64"/>
      </patternFill>
    </fill>
    <fill>
      <patternFill patternType="solid">
        <fgColor theme="3" tint="0.59999389629810485"/>
        <bgColor indexed="64"/>
      </patternFill>
    </fill>
    <fill>
      <patternFill patternType="solid">
        <fgColor theme="0"/>
        <bgColor indexed="64"/>
      </patternFill>
    </fill>
    <fill>
      <patternFill patternType="solid">
        <fgColor rgb="FFFF0000"/>
        <bgColor indexed="64"/>
      </patternFill>
    </fill>
  </fills>
  <borders count="21">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6" fillId="0" borderId="0"/>
    <xf numFmtId="0" fontId="6" fillId="0" borderId="0"/>
  </cellStyleXfs>
  <cellXfs count="152">
    <xf numFmtId="0" fontId="0" fillId="0" borderId="0" xfId="0"/>
    <xf numFmtId="2" fontId="5" fillId="0" borderId="1" xfId="0" applyNumberFormat="1" applyFont="1" applyBorder="1"/>
    <xf numFmtId="2" fontId="5" fillId="0" borderId="2" xfId="0" applyNumberFormat="1" applyFont="1" applyBorder="1"/>
    <xf numFmtId="0" fontId="6" fillId="0" borderId="0" xfId="3"/>
    <xf numFmtId="0" fontId="6" fillId="2" borderId="0" xfId="3" applyFill="1"/>
    <xf numFmtId="0" fontId="4" fillId="0" borderId="0" xfId="3" applyFont="1"/>
    <xf numFmtId="0" fontId="8" fillId="0" borderId="0" xfId="3" applyFont="1"/>
    <xf numFmtId="2" fontId="11" fillId="0" borderId="4" xfId="0" applyNumberFormat="1" applyFont="1" applyBorder="1"/>
    <xf numFmtId="2" fontId="5" fillId="0" borderId="6" xfId="0" applyNumberFormat="1" applyFont="1" applyBorder="1"/>
    <xf numFmtId="0" fontId="13" fillId="0" borderId="7" xfId="3" applyFont="1" applyBorder="1" applyAlignment="1">
      <alignment horizontal="center" wrapText="1"/>
    </xf>
    <xf numFmtId="0" fontId="3" fillId="0" borderId="5" xfId="1" applyBorder="1"/>
    <xf numFmtId="0" fontId="6" fillId="0" borderId="9" xfId="3" applyBorder="1"/>
    <xf numFmtId="0" fontId="6" fillId="0" borderId="0" xfId="3" applyAlignment="1">
      <alignment horizontal="left"/>
    </xf>
    <xf numFmtId="0" fontId="6" fillId="0" borderId="9" xfId="3" applyBorder="1" applyAlignment="1">
      <alignment horizontal="left"/>
    </xf>
    <xf numFmtId="0" fontId="3" fillId="0" borderId="9" xfId="1" applyBorder="1"/>
    <xf numFmtId="0" fontId="3" fillId="0" borderId="4" xfId="1" applyBorder="1"/>
    <xf numFmtId="0" fontId="18" fillId="0" borderId="2" xfId="3" applyFont="1" applyBorder="1" applyAlignment="1">
      <alignment wrapText="1"/>
    </xf>
    <xf numFmtId="0" fontId="18" fillId="0" borderId="1" xfId="3" applyFont="1" applyBorder="1"/>
    <xf numFmtId="2" fontId="18" fillId="0" borderId="0" xfId="3" applyNumberFormat="1" applyFont="1"/>
    <xf numFmtId="2" fontId="18" fillId="0" borderId="2" xfId="3" applyNumberFormat="1" applyFont="1" applyBorder="1"/>
    <xf numFmtId="0" fontId="16" fillId="0" borderId="7" xfId="3" applyFont="1" applyBorder="1" applyAlignment="1">
      <alignment wrapText="1"/>
    </xf>
    <xf numFmtId="0" fontId="16" fillId="0" borderId="10" xfId="3" applyFont="1" applyBorder="1" applyAlignment="1">
      <alignment wrapText="1"/>
    </xf>
    <xf numFmtId="0" fontId="5" fillId="0" borderId="1" xfId="0" applyFont="1" applyBorder="1" applyProtection="1">
      <protection locked="0"/>
    </xf>
    <xf numFmtId="0" fontId="5" fillId="0" borderId="2" xfId="0" applyFont="1" applyBorder="1" applyAlignment="1" applyProtection="1">
      <alignment horizontal="left"/>
      <protection locked="0"/>
    </xf>
    <xf numFmtId="2" fontId="5" fillId="0" borderId="2" xfId="0" applyNumberFormat="1" applyFont="1" applyBorder="1" applyProtection="1">
      <protection locked="0"/>
    </xf>
    <xf numFmtId="0" fontId="5" fillId="0" borderId="2" xfId="0" applyFont="1" applyBorder="1" applyProtection="1">
      <protection locked="0"/>
    </xf>
    <xf numFmtId="0" fontId="5" fillId="0" borderId="0" xfId="0" applyFont="1" applyProtection="1">
      <protection locked="0"/>
    </xf>
    <xf numFmtId="0" fontId="5" fillId="0" borderId="2" xfId="0" applyFont="1" applyBorder="1" applyAlignment="1" applyProtection="1">
      <alignment wrapText="1"/>
      <protection locked="0"/>
    </xf>
    <xf numFmtId="0" fontId="6" fillId="0" borderId="0" xfId="3" applyAlignment="1" applyProtection="1">
      <alignment wrapText="1"/>
      <protection locked="0"/>
    </xf>
    <xf numFmtId="0" fontId="11" fillId="0" borderId="0" xfId="3" applyFont="1" applyAlignment="1">
      <alignment horizontal="left"/>
    </xf>
    <xf numFmtId="0" fontId="6" fillId="0" borderId="0" xfId="3" applyProtection="1">
      <protection locked="0"/>
    </xf>
    <xf numFmtId="0" fontId="6" fillId="0" borderId="0" xfId="3" applyAlignment="1">
      <alignment horizontal="right"/>
    </xf>
    <xf numFmtId="0" fontId="6" fillId="0" borderId="0" xfId="3" applyAlignment="1">
      <alignment horizontal="left" vertical="top"/>
    </xf>
    <xf numFmtId="0" fontId="3" fillId="0" borderId="0" xfId="1" applyAlignment="1" applyProtection="1">
      <alignment wrapText="1"/>
      <protection locked="0"/>
    </xf>
    <xf numFmtId="0" fontId="3" fillId="0" borderId="0" xfId="1"/>
    <xf numFmtId="0" fontId="17" fillId="0" borderId="0" xfId="3" applyFont="1"/>
    <xf numFmtId="0" fontId="10" fillId="0" borderId="0" xfId="3" applyFont="1"/>
    <xf numFmtId="49" fontId="10" fillId="0" borderId="0" xfId="3" applyNumberFormat="1" applyFont="1" applyAlignment="1">
      <alignment horizontal="center"/>
    </xf>
    <xf numFmtId="0" fontId="3" fillId="0" borderId="0" xfId="1" applyAlignment="1">
      <alignment horizontal="left"/>
    </xf>
    <xf numFmtId="2" fontId="3" fillId="0" borderId="0" xfId="1" applyNumberFormat="1" applyAlignment="1">
      <alignment horizontal="center"/>
    </xf>
    <xf numFmtId="2" fontId="6" fillId="0" borderId="0" xfId="3" applyNumberFormat="1" applyAlignment="1">
      <alignment horizontal="center"/>
    </xf>
    <xf numFmtId="0" fontId="11" fillId="0" borderId="0" xfId="3" applyFont="1"/>
    <xf numFmtId="0" fontId="2" fillId="0" borderId="0" xfId="3" applyFont="1" applyAlignment="1">
      <alignment horizontal="center"/>
    </xf>
    <xf numFmtId="0" fontId="11" fillId="0" borderId="3" xfId="3" applyFont="1" applyBorder="1"/>
    <xf numFmtId="0" fontId="6" fillId="0" borderId="3" xfId="3" applyBorder="1"/>
    <xf numFmtId="0" fontId="11" fillId="0" borderId="3" xfId="3" applyFont="1" applyBorder="1" applyAlignment="1">
      <alignment horizontal="left"/>
    </xf>
    <xf numFmtId="0" fontId="6" fillId="0" borderId="3" xfId="3" applyBorder="1" applyAlignment="1">
      <alignment horizontal="left"/>
    </xf>
    <xf numFmtId="49" fontId="10" fillId="0" borderId="1" xfId="3" applyNumberFormat="1" applyFont="1" applyBorder="1" applyAlignment="1">
      <alignment horizontal="center"/>
    </xf>
    <xf numFmtId="2" fontId="6" fillId="0" borderId="1" xfId="3" applyNumberFormat="1" applyBorder="1"/>
    <xf numFmtId="0" fontId="11" fillId="0" borderId="9" xfId="3" applyFont="1" applyBorder="1"/>
    <xf numFmtId="0" fontId="6" fillId="0" borderId="10" xfId="3" applyBorder="1"/>
    <xf numFmtId="0" fontId="6" fillId="0" borderId="11" xfId="3" applyBorder="1"/>
    <xf numFmtId="0" fontId="6" fillId="0" borderId="4" xfId="3" applyBorder="1"/>
    <xf numFmtId="0" fontId="11" fillId="0" borderId="4" xfId="3" applyFont="1" applyBorder="1"/>
    <xf numFmtId="0" fontId="5" fillId="0" borderId="11" xfId="0" applyFont="1" applyBorder="1"/>
    <xf numFmtId="0" fontId="5" fillId="0" borderId="12" xfId="0" applyFont="1" applyBorder="1"/>
    <xf numFmtId="0" fontId="11" fillId="0" borderId="13" xfId="0" applyFont="1" applyBorder="1"/>
    <xf numFmtId="2" fontId="11" fillId="0" borderId="13" xfId="0" applyNumberFormat="1" applyFont="1" applyBorder="1"/>
    <xf numFmtId="0" fontId="19" fillId="0" borderId="2" xfId="0" applyFont="1" applyBorder="1" applyProtection="1">
      <protection locked="0"/>
    </xf>
    <xf numFmtId="0" fontId="20" fillId="0" borderId="0" xfId="3" applyFont="1"/>
    <xf numFmtId="2" fontId="5" fillId="0" borderId="15" xfId="0" applyNumberFormat="1" applyFont="1" applyBorder="1"/>
    <xf numFmtId="2" fontId="21" fillId="0" borderId="2" xfId="3" applyNumberFormat="1" applyFont="1" applyBorder="1"/>
    <xf numFmtId="0" fontId="13" fillId="0" borderId="10" xfId="3" applyFont="1" applyBorder="1" applyAlignment="1">
      <alignment horizontal="center" wrapText="1"/>
    </xf>
    <xf numFmtId="0" fontId="13" fillId="0" borderId="16" xfId="3" applyFont="1" applyBorder="1" applyAlignment="1">
      <alignment horizontal="center" wrapText="1"/>
    </xf>
    <xf numFmtId="0" fontId="13" fillId="0" borderId="17" xfId="3" applyFont="1" applyBorder="1" applyAlignment="1">
      <alignment horizontal="center" wrapText="1"/>
    </xf>
    <xf numFmtId="2" fontId="18" fillId="0" borderId="18" xfId="3" applyNumberFormat="1" applyFont="1" applyBorder="1"/>
    <xf numFmtId="0" fontId="5" fillId="0" borderId="2" xfId="0" applyFont="1" applyBorder="1" applyAlignment="1" applyProtection="1">
      <alignment horizontal="left" indent="1"/>
      <protection locked="0"/>
    </xf>
    <xf numFmtId="0" fontId="7" fillId="0" borderId="2" xfId="0" applyFont="1" applyBorder="1" applyAlignment="1" applyProtection="1">
      <alignment horizontal="left"/>
      <protection locked="0"/>
    </xf>
    <xf numFmtId="0" fontId="9" fillId="0" borderId="2" xfId="0" applyFont="1" applyBorder="1" applyProtection="1">
      <protection locked="0"/>
    </xf>
    <xf numFmtId="2" fontId="5" fillId="0" borderId="15" xfId="0" applyNumberFormat="1" applyFont="1" applyBorder="1" applyProtection="1">
      <protection locked="0"/>
    </xf>
    <xf numFmtId="2" fontId="5" fillId="0" borderId="6" xfId="0" applyNumberFormat="1" applyFont="1" applyBorder="1" applyProtection="1">
      <protection locked="0"/>
    </xf>
    <xf numFmtId="2" fontId="5" fillId="0" borderId="18" xfId="0" applyNumberFormat="1" applyFont="1" applyBorder="1" applyProtection="1">
      <protection locked="0"/>
    </xf>
    <xf numFmtId="2" fontId="18" fillId="0" borderId="19" xfId="3" applyNumberFormat="1" applyFont="1" applyBorder="1"/>
    <xf numFmtId="2" fontId="18" fillId="0" borderId="20" xfId="3" applyNumberFormat="1" applyFont="1" applyBorder="1"/>
    <xf numFmtId="0" fontId="23" fillId="3" borderId="8" xfId="2" applyFont="1" applyFill="1" applyBorder="1" applyAlignment="1">
      <alignment horizontal="center" vertical="center"/>
    </xf>
    <xf numFmtId="0" fontId="24" fillId="0" borderId="8" xfId="2" applyFont="1" applyBorder="1" applyAlignment="1">
      <alignment horizontal="left" vertical="center" wrapText="1"/>
    </xf>
    <xf numFmtId="0" fontId="23" fillId="3" borderId="8" xfId="2" applyFont="1" applyFill="1" applyBorder="1" applyAlignment="1">
      <alignment horizontal="center" vertical="center" wrapText="1"/>
    </xf>
    <xf numFmtId="0" fontId="6" fillId="0" borderId="1" xfId="3" applyBorder="1" applyProtection="1">
      <protection locked="0"/>
    </xf>
    <xf numFmtId="0" fontId="13" fillId="4" borderId="7" xfId="3" applyFont="1" applyFill="1" applyBorder="1" applyAlignment="1">
      <alignment horizontal="center" wrapText="1"/>
    </xf>
    <xf numFmtId="0" fontId="6" fillId="4" borderId="0" xfId="3" applyFill="1"/>
    <xf numFmtId="2" fontId="13" fillId="0" borderId="7" xfId="3" applyNumberFormat="1" applyFont="1" applyBorder="1" applyAlignment="1">
      <alignment horizontal="center" vertical="center" wrapText="1"/>
    </xf>
    <xf numFmtId="2" fontId="18" fillId="0" borderId="11" xfId="3" applyNumberFormat="1" applyFont="1" applyBorder="1"/>
    <xf numFmtId="2" fontId="18" fillId="0" borderId="20" xfId="0" applyNumberFormat="1" applyFont="1" applyBorder="1"/>
    <xf numFmtId="0" fontId="10" fillId="0" borderId="8" xfId="3" applyFont="1" applyBorder="1" applyAlignment="1">
      <alignment horizontal="center" vertical="center"/>
    </xf>
    <xf numFmtId="49" fontId="10" fillId="0" borderId="8" xfId="3" applyNumberFormat="1" applyFont="1" applyBorder="1" applyAlignment="1">
      <alignment horizontal="center" vertical="center"/>
    </xf>
    <xf numFmtId="0" fontId="23" fillId="3" borderId="12" xfId="2" applyFont="1" applyFill="1" applyBorder="1" applyAlignment="1">
      <alignment horizontal="center" vertical="center"/>
    </xf>
    <xf numFmtId="0" fontId="24" fillId="0" borderId="14" xfId="2" applyFont="1" applyBorder="1" applyAlignment="1">
      <alignment horizontal="left" vertical="center" wrapText="1"/>
    </xf>
    <xf numFmtId="0" fontId="6" fillId="0" borderId="1" xfId="3" applyBorder="1"/>
    <xf numFmtId="0" fontId="6" fillId="0" borderId="16" xfId="3" applyBorder="1"/>
    <xf numFmtId="0" fontId="23" fillId="0" borderId="0" xfId="2" applyFont="1" applyAlignment="1">
      <alignment horizontal="center" vertical="center"/>
    </xf>
    <xf numFmtId="0" fontId="24" fillId="0" borderId="0" xfId="2" applyFont="1" applyAlignment="1">
      <alignment horizontal="left" vertical="center" wrapText="1"/>
    </xf>
    <xf numFmtId="0" fontId="24" fillId="0" borderId="8" xfId="1" applyFont="1" applyBorder="1" applyAlignment="1">
      <alignment horizontal="left" vertical="center" wrapText="1"/>
    </xf>
    <xf numFmtId="49" fontId="11" fillId="0" borderId="8" xfId="3" applyNumberFormat="1" applyFont="1" applyBorder="1" applyAlignment="1">
      <alignment horizontal="center"/>
    </xf>
    <xf numFmtId="0" fontId="6" fillId="0" borderId="8" xfId="3" applyBorder="1" applyAlignment="1" applyProtection="1">
      <alignment horizontal="center"/>
      <protection locked="0"/>
    </xf>
    <xf numFmtId="0" fontId="3" fillId="0" borderId="8" xfId="1" applyBorder="1" applyAlignment="1" applyProtection="1">
      <alignment horizontal="center"/>
      <protection locked="0"/>
    </xf>
    <xf numFmtId="0" fontId="37" fillId="0" borderId="8" xfId="3" applyFont="1" applyBorder="1" applyAlignment="1">
      <alignment horizontal="left" vertical="center" wrapText="1"/>
    </xf>
    <xf numFmtId="0" fontId="37" fillId="0" borderId="8" xfId="3" applyFont="1" applyBorder="1" applyAlignment="1">
      <alignment horizontal="left" vertical="center"/>
    </xf>
    <xf numFmtId="0" fontId="37" fillId="0" borderId="8" xfId="3" applyFont="1" applyBorder="1" applyAlignment="1">
      <alignment horizontal="center" wrapText="1"/>
    </xf>
    <xf numFmtId="2" fontId="37" fillId="0" borderId="8" xfId="3" applyNumberFormat="1" applyFont="1" applyBorder="1" applyAlignment="1">
      <alignment horizontal="center" vertical="center" wrapText="1"/>
    </xf>
    <xf numFmtId="2" fontId="5" fillId="0" borderId="1" xfId="0" applyNumberFormat="1" applyFont="1" applyBorder="1" applyProtection="1">
      <protection hidden="1"/>
    </xf>
    <xf numFmtId="2" fontId="5" fillId="0" borderId="2" xfId="0" applyNumberFormat="1" applyFont="1" applyBorder="1" applyProtection="1">
      <protection hidden="1"/>
    </xf>
    <xf numFmtId="2" fontId="11" fillId="0" borderId="13" xfId="0" applyNumberFormat="1" applyFont="1" applyBorder="1" applyProtection="1">
      <protection hidden="1"/>
    </xf>
    <xf numFmtId="2" fontId="1" fillId="0" borderId="14" xfId="0" applyNumberFormat="1" applyFont="1" applyBorder="1" applyProtection="1">
      <protection hidden="1"/>
    </xf>
    <xf numFmtId="2" fontId="19" fillId="0" borderId="1" xfId="0" applyNumberFormat="1" applyFont="1" applyBorder="1" applyProtection="1">
      <protection hidden="1"/>
    </xf>
    <xf numFmtId="2" fontId="19" fillId="0" borderId="2" xfId="0" applyNumberFormat="1" applyFont="1" applyBorder="1" applyProtection="1">
      <protection hidden="1"/>
    </xf>
    <xf numFmtId="2" fontId="19" fillId="0" borderId="3" xfId="0" applyNumberFormat="1" applyFont="1" applyBorder="1" applyProtection="1">
      <protection hidden="1"/>
    </xf>
    <xf numFmtId="2" fontId="5" fillId="0" borderId="3" xfId="0" applyNumberFormat="1" applyFont="1" applyBorder="1" applyProtection="1">
      <protection hidden="1"/>
    </xf>
    <xf numFmtId="2" fontId="11" fillId="0" borderId="4" xfId="0" applyNumberFormat="1" applyFont="1" applyBorder="1" applyProtection="1">
      <protection hidden="1"/>
    </xf>
    <xf numFmtId="2" fontId="1" fillId="0" borderId="5" xfId="0" applyNumberFormat="1" applyFont="1" applyBorder="1" applyProtection="1">
      <protection hidden="1"/>
    </xf>
    <xf numFmtId="2" fontId="11" fillId="0" borderId="1" xfId="3" applyNumberFormat="1" applyFont="1" applyBorder="1" applyProtection="1">
      <protection hidden="1"/>
    </xf>
    <xf numFmtId="2" fontId="11" fillId="0" borderId="5" xfId="3" applyNumberFormat="1" applyFont="1" applyBorder="1" applyProtection="1">
      <protection hidden="1"/>
    </xf>
    <xf numFmtId="2" fontId="11" fillId="0" borderId="0" xfId="3" applyNumberFormat="1" applyFont="1" applyProtection="1">
      <protection hidden="1"/>
    </xf>
    <xf numFmtId="0" fontId="27" fillId="5" borderId="12" xfId="2" applyFont="1" applyFill="1" applyBorder="1" applyAlignment="1">
      <alignment horizontal="center" vertical="center" wrapText="1"/>
    </xf>
    <xf numFmtId="0" fontId="27" fillId="5" borderId="14" xfId="2" applyFont="1" applyFill="1" applyBorder="1" applyAlignment="1">
      <alignment horizontal="center" vertical="center" wrapText="1"/>
    </xf>
    <xf numFmtId="0" fontId="24" fillId="0" borderId="12" xfId="2" applyFont="1" applyBorder="1" applyAlignment="1">
      <alignment horizontal="left" vertical="center" wrapText="1"/>
    </xf>
    <xf numFmtId="0" fontId="24" fillId="0" borderId="14" xfId="2" applyFont="1" applyBorder="1" applyAlignment="1">
      <alignment horizontal="left" vertical="center" wrapText="1"/>
    </xf>
    <xf numFmtId="0" fontId="24" fillId="0" borderId="12" xfId="2" applyFont="1" applyBorder="1" applyAlignment="1">
      <alignment horizontal="left" vertical="center"/>
    </xf>
    <xf numFmtId="0" fontId="24" fillId="0" borderId="14" xfId="2" applyFont="1" applyBorder="1" applyAlignment="1">
      <alignment horizontal="left" vertical="center"/>
    </xf>
    <xf numFmtId="0" fontId="23" fillId="0" borderId="14" xfId="2" applyFont="1" applyBorder="1" applyAlignment="1">
      <alignment horizontal="left" vertical="center"/>
    </xf>
    <xf numFmtId="0" fontId="31" fillId="0" borderId="12" xfId="2" applyFont="1" applyBorder="1" applyAlignment="1">
      <alignment horizontal="left" vertical="center"/>
    </xf>
    <xf numFmtId="0" fontId="31" fillId="0" borderId="14" xfId="2" applyFont="1" applyBorder="1" applyAlignment="1">
      <alignment horizontal="left" vertical="center"/>
    </xf>
    <xf numFmtId="0" fontId="22" fillId="0" borderId="3" xfId="3" applyFont="1" applyBorder="1" applyAlignment="1">
      <alignment horizontal="left"/>
    </xf>
    <xf numFmtId="0" fontId="22" fillId="0" borderId="0" xfId="3" applyFont="1" applyAlignment="1">
      <alignment horizontal="left"/>
    </xf>
    <xf numFmtId="0" fontId="34" fillId="0" borderId="3" xfId="3" applyFont="1" applyBorder="1" applyAlignment="1">
      <alignment horizontal="center" wrapText="1"/>
    </xf>
    <xf numFmtId="0" fontId="35" fillId="0" borderId="0" xfId="3" applyFont="1" applyAlignment="1">
      <alignment horizontal="center" wrapText="1"/>
    </xf>
    <xf numFmtId="0" fontId="35" fillId="0" borderId="3" xfId="3" applyFont="1" applyBorder="1" applyAlignment="1">
      <alignment horizontal="center" wrapText="1"/>
    </xf>
    <xf numFmtId="0" fontId="11" fillId="0" borderId="0" xfId="3" applyFont="1" applyAlignment="1">
      <alignment horizontal="right"/>
    </xf>
    <xf numFmtId="0" fontId="14" fillId="0" borderId="12" xfId="3" applyFont="1" applyBorder="1" applyAlignment="1">
      <alignment horizontal="center" vertical="center"/>
    </xf>
    <xf numFmtId="0" fontId="15" fillId="0" borderId="13" xfId="1" applyFont="1" applyBorder="1" applyAlignment="1">
      <alignment horizontal="center" vertical="center"/>
    </xf>
    <xf numFmtId="0" fontId="15" fillId="0" borderId="14" xfId="1" applyFont="1" applyBorder="1" applyAlignment="1">
      <alignment horizontal="center" vertical="center"/>
    </xf>
    <xf numFmtId="0" fontId="13" fillId="0" borderId="0" xfId="3" applyFont="1" applyAlignment="1">
      <alignment horizontal="center"/>
    </xf>
    <xf numFmtId="0" fontId="16" fillId="0" borderId="0" xfId="1" applyFont="1" applyAlignment="1">
      <alignment horizontal="center"/>
    </xf>
    <xf numFmtId="0" fontId="16" fillId="0" borderId="1" xfId="1" applyFont="1" applyBorder="1" applyAlignment="1">
      <alignment horizontal="center"/>
    </xf>
    <xf numFmtId="0" fontId="11" fillId="0" borderId="4" xfId="3" applyFont="1" applyBorder="1" applyAlignment="1">
      <alignment horizontal="center"/>
    </xf>
    <xf numFmtId="0" fontId="3" fillId="0" borderId="4" xfId="1" applyBorder="1" applyAlignment="1">
      <alignment horizontal="center"/>
    </xf>
    <xf numFmtId="0" fontId="2" fillId="0" borderId="4" xfId="1" applyFont="1" applyBorder="1" applyAlignment="1">
      <alignment horizontal="center"/>
    </xf>
    <xf numFmtId="0" fontId="2" fillId="0" borderId="1" xfId="1" applyFont="1" applyBorder="1" applyAlignment="1">
      <alignment horizontal="center"/>
    </xf>
    <xf numFmtId="0" fontId="12" fillId="0" borderId="12" xfId="3" applyFont="1" applyBorder="1" applyAlignment="1">
      <alignment horizontal="left"/>
    </xf>
    <xf numFmtId="0" fontId="12" fillId="0" borderId="13" xfId="3" applyFont="1" applyBorder="1" applyAlignment="1">
      <alignment horizontal="left"/>
    </xf>
    <xf numFmtId="0" fontId="12" fillId="0" borderId="14" xfId="3" applyFont="1" applyBorder="1" applyAlignment="1">
      <alignment horizontal="left"/>
    </xf>
    <xf numFmtId="0" fontId="12" fillId="0" borderId="12" xfId="0" applyFont="1" applyBorder="1" applyAlignment="1">
      <alignment horizontal="left"/>
    </xf>
    <xf numFmtId="0" fontId="12" fillId="0" borderId="13" xfId="0" applyFont="1" applyBorder="1" applyAlignment="1">
      <alignment horizontal="left"/>
    </xf>
    <xf numFmtId="0" fontId="12" fillId="0" borderId="14" xfId="0" applyFont="1" applyBorder="1" applyAlignment="1">
      <alignment horizontal="left"/>
    </xf>
    <xf numFmtId="0" fontId="12" fillId="4" borderId="12" xfId="0" applyFont="1" applyFill="1" applyBorder="1" applyAlignment="1">
      <alignment horizontal="left"/>
    </xf>
    <xf numFmtId="0" fontId="12" fillId="4" borderId="13" xfId="0" applyFont="1" applyFill="1" applyBorder="1" applyAlignment="1">
      <alignment horizontal="left"/>
    </xf>
    <xf numFmtId="0" fontId="12" fillId="4" borderId="14" xfId="0" applyFont="1" applyFill="1" applyBorder="1" applyAlignment="1">
      <alignment horizontal="left"/>
    </xf>
    <xf numFmtId="0" fontId="33" fillId="0" borderId="12" xfId="3" applyFont="1" applyBorder="1" applyAlignment="1">
      <alignment horizontal="center" vertical="center"/>
    </xf>
    <xf numFmtId="0" fontId="33" fillId="0" borderId="13" xfId="3" applyFont="1" applyBorder="1" applyAlignment="1">
      <alignment horizontal="center" vertical="center"/>
    </xf>
    <xf numFmtId="0" fontId="33" fillId="0" borderId="14" xfId="3" applyFont="1" applyBorder="1" applyAlignment="1">
      <alignment horizontal="center" vertical="center"/>
    </xf>
    <xf numFmtId="0" fontId="36" fillId="0" borderId="12" xfId="3" applyFont="1" applyBorder="1" applyAlignment="1">
      <alignment horizontal="center" vertical="center"/>
    </xf>
    <xf numFmtId="0" fontId="36" fillId="0" borderId="13" xfId="3" applyFont="1" applyBorder="1" applyAlignment="1">
      <alignment horizontal="center" vertical="center"/>
    </xf>
    <xf numFmtId="0" fontId="36" fillId="0" borderId="14" xfId="3" applyFont="1" applyBorder="1" applyAlignment="1">
      <alignment horizontal="center" vertical="center"/>
    </xf>
  </cellXfs>
  <cellStyles count="4">
    <cellStyle name="Normal" xfId="0" builtinId="0"/>
    <cellStyle name="Normal 2" xfId="1" xr:uid="{90B966C1-2D16-49E4-B323-C0C85B39143F}"/>
    <cellStyle name="Normal 3" xfId="2" xr:uid="{A4053057-0D73-464D-B2B1-DB0574B447F7}"/>
    <cellStyle name="Normal_Gen Ed BACA0606E mod5-6 08un" xfId="3" xr:uid="{92E24A99-FE60-4FCE-B994-39AC06E04971}"/>
  </cellStyles>
  <dxfs count="102">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double">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bottom" textRotation="0" wrapText="0" relative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outline="0">
        <left/>
        <right style="thin">
          <color indexed="64"/>
        </right>
        <top/>
        <bottom/>
      </border>
      <protection locked="0" hidden="0"/>
    </dxf>
    <dxf>
      <border diagonalUp="0" diagonalDown="0">
        <left style="thin">
          <color indexed="64"/>
        </left>
        <right style="thin">
          <color indexed="64"/>
        </right>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double">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double">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border diagonalUp="0" diagonalDown="0" outline="0">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outline="0">
        <left/>
        <right style="thin">
          <color indexed="64"/>
        </right>
        <top/>
        <bottom/>
      </border>
      <protection locked="0" hidden="0"/>
    </dxf>
    <dxf>
      <border outline="0">
        <left style="thin">
          <color indexed="64"/>
        </left>
        <right style="thin">
          <color indexed="64"/>
        </right>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bottom" textRotation="0" wrapText="0" relative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outline="0">
        <left/>
        <right style="thin">
          <color indexed="64"/>
        </right>
        <top/>
        <bottom/>
      </border>
      <protection locked="0" hidden="0"/>
    </dxf>
    <dxf>
      <border outline="0">
        <left style="thin">
          <color indexed="64"/>
        </left>
        <right style="thin">
          <color indexed="64"/>
        </right>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double">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0" hidden="0"/>
    </dxf>
    <dxf>
      <fill>
        <patternFill patternType="none">
          <fgColor indexed="64"/>
          <bgColor indexed="65"/>
        </patternFill>
      </fill>
      <border diagonalUp="0" diagonalDown="0" outline="0">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solid">
          <fgColor indexed="64"/>
          <bgColor indexed="22"/>
        </patternFill>
      </fill>
      <alignment horizontal="left" vertical="bottom" textRotation="0" wrapText="0" relative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protection locked="0" hidden="0"/>
    </dxf>
    <dxf>
      <font>
        <b val="0"/>
        <i val="0"/>
        <strike val="0"/>
        <condense val="0"/>
        <extend val="0"/>
        <outline val="0"/>
        <shadow val="0"/>
        <u val="none"/>
        <vertAlign val="baseline"/>
        <sz val="10"/>
        <color auto="1"/>
        <name val="Times New Roman"/>
        <scheme val="none"/>
      </font>
      <fill>
        <patternFill patternType="solid">
          <fgColor indexed="64"/>
          <bgColor indexed="22"/>
        </patternFill>
      </fill>
      <border diagonalUp="0" diagonalDown="0" outline="0">
        <left/>
        <right style="thin">
          <color indexed="64"/>
        </right>
        <top/>
        <bottom/>
      </border>
      <protection locked="0" hidden="0"/>
    </dxf>
    <dxf>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0"/>
    </dxf>
    <dxf>
      <fill>
        <patternFill patternType="none">
          <bgColor auto="1"/>
        </patternFill>
      </fill>
    </dxf>
    <dxf>
      <fill>
        <patternFill>
          <bgColor theme="4" tint="0.59996337778862885"/>
        </patternFill>
      </fill>
    </dxf>
  </dxfs>
  <tableStyles count="1" defaultTableStyle="TableStyleMedium9" defaultPivotStyle="PivotStyleLight16">
    <tableStyle name="Table Style 1" pivot="0" count="2" xr9:uid="{418C7F51-1EBD-458F-B3CC-3F0E08080ADD}">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E3F127-EFC2-4872-8E1E-0876C10AD217}" name="Table1" displayName="Table1" ref="A17:K73" headerRowCount="0" totalsRowShown="0" headerRowDxfId="99" dataDxfId="98" tableBorderDxfId="97">
  <tableColumns count="11">
    <tableColumn id="1" xr3:uid="{00000000-0010-0000-0100-000001000000}" name="Column1" headerRowDxfId="96" dataDxfId="95"/>
    <tableColumn id="2" xr3:uid="{00000000-0010-0000-0100-000002000000}" name="Column2" headerRowDxfId="94" dataDxfId="93"/>
    <tableColumn id="3" xr3:uid="{00000000-0010-0000-0100-000003000000}" name="Column3" headerRowDxfId="92" dataDxfId="91"/>
    <tableColumn id="4" xr3:uid="{00000000-0010-0000-0100-000004000000}" name="Column4" headerRowDxfId="90" dataDxfId="89"/>
    <tableColumn id="5" xr3:uid="{00000000-0010-0000-0100-000005000000}" name="Column5" headerRowDxfId="88" dataDxfId="87"/>
    <tableColumn id="6" xr3:uid="{00000000-0010-0000-0100-000006000000}" name="Column6" headerRowDxfId="86" dataDxfId="85">
      <calculatedColumnFormula>SUM(C17:E17)</calculatedColumnFormula>
    </tableColumn>
    <tableColumn id="7" xr3:uid="{00000000-0010-0000-0100-000007000000}" name="Column7" headerRowDxfId="84" dataDxfId="83"/>
    <tableColumn id="8" xr3:uid="{00000000-0010-0000-0100-000008000000}" name="Column8" headerRowDxfId="82" dataDxfId="81">
      <calculatedColumnFormula>IF($I$11="X",(C17*2)/45,(C17*2)/30)</calculatedColumnFormula>
    </tableColumn>
    <tableColumn id="9" xr3:uid="{00000000-0010-0000-0100-000009000000}" name="Column9" headerRowDxfId="80" dataDxfId="79">
      <calculatedColumnFormula>IF($I$11="X",(D17*1.5)/45,(D17*1.5)/30)</calculatedColumnFormula>
    </tableColumn>
    <tableColumn id="10" xr3:uid="{00000000-0010-0000-0100-00000A000000}" name="Column10" headerRowDxfId="78" dataDxfId="77">
      <calculatedColumnFormula>IF($I$11="X",(E17*1)/45,(E17*1)/30)</calculatedColumnFormula>
    </tableColumn>
    <tableColumn id="11" xr3:uid="{00000000-0010-0000-0100-00000B000000}" name="Column11" headerRowDxfId="76" dataDxfId="75">
      <calculatedColumnFormula>FLOOR(((IF($I$11="X",(G17*0.5)/45,(G17*0.5)/30))+H17+I17+J17), 0.5)</calculatedColumnFormula>
    </tableColumn>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2627C7-60D8-46B6-AC79-3629DD1B5F03}" name="Table2" displayName="Table2" ref="A76:K88" headerRowCount="0" totalsRowShown="0" headerRowDxfId="74" dataDxfId="73" tableBorderDxfId="72">
  <tableColumns count="11">
    <tableColumn id="1" xr3:uid="{00000000-0010-0000-0300-000001000000}" name="Column1" headerRowDxfId="71" dataDxfId="70"/>
    <tableColumn id="2" xr3:uid="{00000000-0010-0000-0300-000002000000}" name="Column2" headerRowDxfId="69" dataDxfId="68"/>
    <tableColumn id="3" xr3:uid="{00000000-0010-0000-0300-000003000000}" name="Column3" headerRowDxfId="67" dataDxfId="66"/>
    <tableColumn id="4" xr3:uid="{00000000-0010-0000-0300-000004000000}" name="Column4" headerRowDxfId="65" dataDxfId="64"/>
    <tableColumn id="5" xr3:uid="{00000000-0010-0000-0300-000005000000}" name="Column5" headerRowDxfId="63" dataDxfId="62"/>
    <tableColumn id="6" xr3:uid="{00000000-0010-0000-0300-000006000000}" name="Column6" headerRowDxfId="61" dataDxfId="60">
      <calculatedColumnFormula>SUM(C76:E76)</calculatedColumnFormula>
    </tableColumn>
    <tableColumn id="7" xr3:uid="{00000000-0010-0000-0300-000007000000}" name="Column7" headerRowDxfId="59" dataDxfId="58"/>
    <tableColumn id="8" xr3:uid="{00000000-0010-0000-0300-000008000000}" name="Column8" headerRowDxfId="57" dataDxfId="56">
      <calculatedColumnFormula>IF($I$11="X",(C76*2)/45,(C76*2)/30)</calculatedColumnFormula>
    </tableColumn>
    <tableColumn id="9" xr3:uid="{00000000-0010-0000-0300-000009000000}" name="Column9" headerRowDxfId="55" dataDxfId="54">
      <calculatedColumnFormula>IF($I$11="X",(D76*1.5)/45,(D76*1.5)/30)</calculatedColumnFormula>
    </tableColumn>
    <tableColumn id="10" xr3:uid="{00000000-0010-0000-0300-00000A000000}" name="Column10" headerRowDxfId="53" dataDxfId="52">
      <calculatedColumnFormula>IF($I$11="X",(E76*1)/45,(E76*1)/30)</calculatedColumnFormula>
    </tableColumn>
    <tableColumn id="11" xr3:uid="{00000000-0010-0000-0300-00000B000000}" name="Column11" headerRowDxfId="51" dataDxfId="50">
      <calculatedColumnFormula>FLOOR(((IF($I$11="X",(G76*0.5)/45,(G76*0.5)/30))+H76+I76+J76), 0.5)</calculatedColumnFormula>
    </tableColumn>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18D280-E0A3-4882-81C7-601BA02888C2}" name="Table3" displayName="Table3" ref="A91:K103" headerRowCount="0" totalsRowShown="0" headerRowDxfId="49" dataDxfId="48" tableBorderDxfId="47">
  <tableColumns count="11">
    <tableColumn id="1" xr3:uid="{00000000-0010-0000-0500-000001000000}" name="Column1" headerRowDxfId="46" dataDxfId="45"/>
    <tableColumn id="2" xr3:uid="{00000000-0010-0000-0500-000002000000}" name="Column2" headerRowDxfId="44" dataDxfId="43"/>
    <tableColumn id="3" xr3:uid="{00000000-0010-0000-0500-000003000000}" name="Column3" headerRowDxfId="42" dataDxfId="41"/>
    <tableColumn id="4" xr3:uid="{00000000-0010-0000-0500-000004000000}" name="Column4" headerRowDxfId="40" dataDxfId="39"/>
    <tableColumn id="5" xr3:uid="{00000000-0010-0000-0500-000005000000}" name="Column5" headerRowDxfId="38" dataDxfId="37"/>
    <tableColumn id="6" xr3:uid="{00000000-0010-0000-0500-000006000000}" name="Column6" headerRowDxfId="36" dataDxfId="35">
      <calculatedColumnFormula>SUM(C91:E91)</calculatedColumnFormula>
    </tableColumn>
    <tableColumn id="7" xr3:uid="{00000000-0010-0000-0500-000007000000}" name="Column7" headerRowDxfId="34" dataDxfId="33">
      <calculatedColumnFormula>C91*2</calculatedColumnFormula>
    </tableColumn>
    <tableColumn id="8" xr3:uid="{00000000-0010-0000-0500-000008000000}" name="Column8" headerRowDxfId="32" dataDxfId="31">
      <calculatedColumnFormula>IF($I$11="X",(C91*2)/45,(C91*2)/30)</calculatedColumnFormula>
    </tableColumn>
    <tableColumn id="9" xr3:uid="{00000000-0010-0000-0500-000009000000}" name="Column9" headerRowDxfId="30" dataDxfId="29">
      <calculatedColumnFormula>IF($I$11="X",(D91*1.5)/45,(D91*1.5)/30)</calculatedColumnFormula>
    </tableColumn>
    <tableColumn id="10" xr3:uid="{00000000-0010-0000-0500-00000A000000}" name="Column10" headerRowDxfId="28" dataDxfId="27">
      <calculatedColumnFormula>IF($I$11="X",(E91*1)/45,(E91*1)/30)</calculatedColumnFormula>
    </tableColumn>
    <tableColumn id="11" xr3:uid="{00000000-0010-0000-0500-00000B000000}" name="Column11" headerRowDxfId="26" dataDxfId="25">
      <calculatedColumnFormula>FLOOR(((IF($I$11="X",(G91*0.5)/45,(G91*0.5)/30))+H91+I91+J91), 0.5)</calculatedColumnFormula>
    </tableColumn>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F0B63FF-94A5-4F9D-9775-551BEB8AE8B6}" name="Table4" displayName="Table4" ref="A106:K114" headerRowCount="0" totalsRowShown="0" headerRowDxfId="24" dataDxfId="23" tableBorderDxfId="22">
  <tableColumns count="11">
    <tableColumn id="1" xr3:uid="{00000000-0010-0000-0700-000001000000}" name="Column1" headerRowDxfId="21" dataDxfId="20"/>
    <tableColumn id="2" xr3:uid="{00000000-0010-0000-0700-000002000000}" name="Column2" headerRowDxfId="19" dataDxfId="18"/>
    <tableColumn id="3" xr3:uid="{00000000-0010-0000-0700-000003000000}" name="Column3" headerRowDxfId="17" dataDxfId="16"/>
    <tableColumn id="4" xr3:uid="{00000000-0010-0000-0700-000004000000}" name="Column4" headerRowDxfId="15" dataDxfId="14"/>
    <tableColumn id="5" xr3:uid="{00000000-0010-0000-0700-000005000000}" name="Column5" headerRowDxfId="13" dataDxfId="12"/>
    <tableColumn id="6" xr3:uid="{00000000-0010-0000-0700-000006000000}" name="Column6" headerRowDxfId="11" dataDxfId="10">
      <calculatedColumnFormula>SUM(C106:E106)</calculatedColumnFormula>
    </tableColumn>
    <tableColumn id="7" xr3:uid="{00000000-0010-0000-0700-000007000000}" name="Column7" headerRowDxfId="9" dataDxfId="8"/>
    <tableColumn id="8" xr3:uid="{00000000-0010-0000-0700-000008000000}" name="Column8" headerRowDxfId="7" dataDxfId="6">
      <calculatedColumnFormula>IF($I$11="X",(C106*2)/45,(C106*2)/30)</calculatedColumnFormula>
    </tableColumn>
    <tableColumn id="9" xr3:uid="{00000000-0010-0000-0700-000009000000}" name="Column9" headerRowDxfId="5" dataDxfId="4">
      <calculatedColumnFormula>IF($I$11="X",(D106*1.5)/45,(D106*1.5)/30)</calculatedColumnFormula>
    </tableColumn>
    <tableColumn id="10" xr3:uid="{00000000-0010-0000-0700-00000A000000}" name="Column10" headerRowDxfId="3" dataDxfId="2">
      <calculatedColumnFormula>IF($I$11="X",(E106*1)/45,(E106*1)/30)</calculatedColumnFormula>
    </tableColumn>
    <tableColumn id="11" xr3:uid="{00000000-0010-0000-0700-00000B000000}" name="Column11" headerRowDxfId="1" dataDxfId="0">
      <calculatedColumnFormula>FLOOR(((IF($I$11="X",(G106*0.5)/45,(G106*0.5)/30))+H106+I106+J106), 0.5)</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740E1-2B06-46A3-8F30-84750020E337}">
  <sheetPr>
    <pageSetUpPr fitToPage="1"/>
  </sheetPr>
  <dimension ref="A1:R144"/>
  <sheetViews>
    <sheetView tabSelected="1" view="pageBreakPreview" zoomScaleNormal="115" zoomScaleSheetLayoutView="100" zoomScalePageLayoutView="90" workbookViewId="0">
      <selection activeCell="B4" sqref="B4"/>
    </sheetView>
  </sheetViews>
  <sheetFormatPr defaultColWidth="4.109375" defaultRowHeight="13.2" x14ac:dyDescent="0.25"/>
  <cols>
    <col min="1" max="1" width="15.6640625" style="3" customWidth="1"/>
    <col min="2" max="2" width="50.6640625" style="3" customWidth="1"/>
    <col min="3" max="5" width="10.6640625" style="3" customWidth="1"/>
    <col min="6" max="6" width="11.33203125" style="3" customWidth="1"/>
    <col min="7" max="7" width="11.88671875" style="3" customWidth="1"/>
    <col min="8" max="8" width="11" style="3" customWidth="1"/>
    <col min="9" max="9" width="10.6640625" style="3" customWidth="1"/>
    <col min="10" max="10" width="11.6640625" style="3" customWidth="1"/>
    <col min="11" max="11" width="10.6640625" style="3" customWidth="1"/>
    <col min="12" max="16384" width="4.109375" style="3"/>
  </cols>
  <sheetData>
    <row r="1" spans="1:11" ht="20.399999999999999" customHeight="1" x14ac:dyDescent="0.25">
      <c r="A1" s="127" t="s">
        <v>28</v>
      </c>
      <c r="B1" s="128"/>
      <c r="C1" s="128"/>
      <c r="D1" s="128"/>
      <c r="E1" s="128"/>
      <c r="F1" s="128"/>
      <c r="G1" s="128"/>
      <c r="H1" s="128"/>
      <c r="I1" s="128"/>
      <c r="J1" s="128"/>
      <c r="K1" s="129"/>
    </row>
    <row r="2" spans="1:11" ht="18.600000000000001" customHeight="1" x14ac:dyDescent="0.25">
      <c r="A2" s="146" t="s">
        <v>80</v>
      </c>
      <c r="B2" s="147"/>
      <c r="C2" s="147"/>
      <c r="D2" s="147"/>
      <c r="E2" s="147"/>
      <c r="F2" s="147"/>
      <c r="G2" s="147"/>
      <c r="H2" s="147"/>
      <c r="I2" s="147"/>
      <c r="J2" s="147"/>
      <c r="K2" s="148"/>
    </row>
    <row r="3" spans="1:11" x14ac:dyDescent="0.25">
      <c r="A3" s="121"/>
      <c r="B3" s="122"/>
      <c r="C3" s="122"/>
      <c r="D3" s="122"/>
      <c r="E3" s="122"/>
      <c r="F3" s="122"/>
      <c r="G3" s="122"/>
      <c r="H3" s="130" t="s">
        <v>9</v>
      </c>
      <c r="I3" s="131"/>
      <c r="J3" s="131"/>
      <c r="K3" s="132"/>
    </row>
    <row r="4" spans="1:11" ht="33.6" customHeight="1" x14ac:dyDescent="0.25">
      <c r="A4" s="43" t="s">
        <v>18</v>
      </c>
      <c r="B4" s="28"/>
      <c r="C4"/>
      <c r="D4" s="29" t="s">
        <v>4</v>
      </c>
      <c r="F4" s="30"/>
      <c r="H4" s="10"/>
      <c r="I4" s="97" t="s">
        <v>38</v>
      </c>
      <c r="J4" s="97" t="s">
        <v>39</v>
      </c>
      <c r="K4" s="98" t="s">
        <v>40</v>
      </c>
    </row>
    <row r="5" spans="1:11" ht="26.25" customHeight="1" x14ac:dyDescent="0.25">
      <c r="A5" s="44"/>
      <c r="B5" s="11"/>
      <c r="D5" s="12"/>
      <c r="E5" s="12"/>
      <c r="F5" s="13"/>
      <c r="G5" s="12"/>
      <c r="H5" s="95" t="s">
        <v>12</v>
      </c>
      <c r="I5" s="83" t="s">
        <v>60</v>
      </c>
      <c r="J5" s="83" t="s">
        <v>65</v>
      </c>
      <c r="K5" s="84" t="s">
        <v>67</v>
      </c>
    </row>
    <row r="6" spans="1:11" ht="26.25" customHeight="1" x14ac:dyDescent="0.25">
      <c r="A6" s="45" t="s">
        <v>5</v>
      </c>
      <c r="B6" s="28"/>
      <c r="C6"/>
      <c r="D6" s="29" t="s">
        <v>19</v>
      </c>
      <c r="E6" s="31"/>
      <c r="F6" s="30"/>
      <c r="H6" s="95" t="s">
        <v>13</v>
      </c>
      <c r="I6" s="84" t="s">
        <v>61</v>
      </c>
      <c r="J6" s="84" t="s">
        <v>66</v>
      </c>
      <c r="K6" s="84" t="s">
        <v>68</v>
      </c>
    </row>
    <row r="7" spans="1:11" ht="26.25" customHeight="1" x14ac:dyDescent="0.25">
      <c r="A7" s="46"/>
      <c r="B7" s="11"/>
      <c r="C7"/>
      <c r="D7" s="32" t="s">
        <v>20</v>
      </c>
      <c r="F7" s="11"/>
      <c r="H7" s="96" t="s">
        <v>10</v>
      </c>
      <c r="I7" s="84" t="s">
        <v>62</v>
      </c>
      <c r="J7" s="84" t="s">
        <v>61</v>
      </c>
      <c r="K7" s="84" t="s">
        <v>64</v>
      </c>
    </row>
    <row r="8" spans="1:11" ht="26.25" customHeight="1" x14ac:dyDescent="0.25">
      <c r="A8" s="43" t="s">
        <v>6</v>
      </c>
      <c r="B8" s="33"/>
      <c r="C8" s="34"/>
      <c r="H8" s="96" t="s">
        <v>11</v>
      </c>
      <c r="I8" s="84" t="s">
        <v>63</v>
      </c>
      <c r="J8" s="84" t="s">
        <v>71</v>
      </c>
      <c r="K8" s="84" t="s">
        <v>61</v>
      </c>
    </row>
    <row r="9" spans="1:11" ht="6" customHeight="1" x14ac:dyDescent="0.25">
      <c r="A9" s="43"/>
      <c r="B9" s="14"/>
      <c r="C9" s="35"/>
      <c r="D9" s="35"/>
      <c r="E9" s="35"/>
      <c r="F9" s="35"/>
      <c r="H9" s="36"/>
      <c r="I9" s="37"/>
      <c r="J9" s="37"/>
      <c r="K9" s="47"/>
    </row>
    <row r="10" spans="1:11" ht="15" customHeight="1" x14ac:dyDescent="0.25">
      <c r="A10" s="44"/>
      <c r="C10" s="38" t="s">
        <v>21</v>
      </c>
      <c r="E10" s="39">
        <f>F117</f>
        <v>0</v>
      </c>
      <c r="F10" s="40"/>
      <c r="H10" s="149" t="s">
        <v>82</v>
      </c>
      <c r="I10" s="150"/>
      <c r="J10" s="150"/>
      <c r="K10" s="151"/>
    </row>
    <row r="11" spans="1:11" ht="15" customHeight="1" x14ac:dyDescent="0.25">
      <c r="A11" s="123" t="s">
        <v>27</v>
      </c>
      <c r="B11" s="124"/>
      <c r="C11" s="38" t="s">
        <v>22</v>
      </c>
      <c r="E11" s="39">
        <f>K117</f>
        <v>0</v>
      </c>
      <c r="F11" s="40"/>
      <c r="H11" s="92" t="s">
        <v>14</v>
      </c>
      <c r="I11" s="93" t="s">
        <v>81</v>
      </c>
      <c r="J11" s="92" t="s">
        <v>15</v>
      </c>
      <c r="K11" s="94"/>
    </row>
    <row r="12" spans="1:11" ht="9" customHeight="1" x14ac:dyDescent="0.25">
      <c r="A12" s="125"/>
      <c r="B12" s="124"/>
      <c r="C12" s="34"/>
      <c r="K12" s="48"/>
    </row>
    <row r="13" spans="1:11" s="5" customFormat="1" ht="15" customHeight="1" x14ac:dyDescent="0.25">
      <c r="A13" s="44"/>
      <c r="B13" s="42"/>
      <c r="C13" s="133" t="s">
        <v>7</v>
      </c>
      <c r="D13" s="134"/>
      <c r="E13" s="134"/>
      <c r="F13" s="134"/>
      <c r="G13" s="15"/>
      <c r="H13" s="135" t="s">
        <v>8</v>
      </c>
      <c r="I13" s="135"/>
      <c r="J13" s="135"/>
      <c r="K13" s="136"/>
    </row>
    <row r="14" spans="1:11" ht="36" x14ac:dyDescent="0.25">
      <c r="A14" s="20" t="s">
        <v>1</v>
      </c>
      <c r="B14" s="21" t="s">
        <v>0</v>
      </c>
      <c r="C14" s="62" t="s">
        <v>23</v>
      </c>
      <c r="D14" s="78" t="s">
        <v>45</v>
      </c>
      <c r="E14" s="9" t="s">
        <v>33</v>
      </c>
      <c r="F14" s="9" t="s">
        <v>26</v>
      </c>
      <c r="G14" s="63" t="s">
        <v>24</v>
      </c>
      <c r="H14" s="64" t="s">
        <v>23</v>
      </c>
      <c r="I14" s="78" t="s">
        <v>45</v>
      </c>
      <c r="J14" s="63" t="s">
        <v>72</v>
      </c>
      <c r="K14" s="80" t="s">
        <v>37</v>
      </c>
    </row>
    <row r="15" spans="1:11" ht="26.4" x14ac:dyDescent="0.25">
      <c r="A15" s="16" t="s">
        <v>30</v>
      </c>
      <c r="B15" s="17" t="s">
        <v>29</v>
      </c>
      <c r="C15" s="18">
        <v>45</v>
      </c>
      <c r="D15" s="19">
        <v>30</v>
      </c>
      <c r="E15" s="61"/>
      <c r="F15" s="19">
        <v>75</v>
      </c>
      <c r="G15" s="65">
        <v>60</v>
      </c>
      <c r="H15" s="72">
        <f>IF($I$11="X",(C15*2)/45,(C15*2)/30)</f>
        <v>2</v>
      </c>
      <c r="I15" s="73">
        <f>IF($I$11="X",(D15*1.5)/45,(D15*1.5)/30)</f>
        <v>1</v>
      </c>
      <c r="J15" s="81">
        <f>IF($I$11="X",(E15*1)/45,(E15*1)/30)</f>
        <v>0</v>
      </c>
      <c r="K15" s="82">
        <f>FLOOR(((IF($I$11="X",(G15*0.5)/45,(G15*0.5)/30))+H15+I15+J15), 0.5)</f>
        <v>3.5</v>
      </c>
    </row>
    <row r="16" spans="1:11" ht="15.6" x14ac:dyDescent="0.3">
      <c r="A16" s="137" t="s">
        <v>17</v>
      </c>
      <c r="B16" s="138"/>
      <c r="C16" s="138"/>
      <c r="D16" s="138"/>
      <c r="E16" s="138"/>
      <c r="F16" s="138"/>
      <c r="G16" s="138"/>
      <c r="H16" s="138"/>
      <c r="I16" s="138"/>
      <c r="J16" s="138"/>
      <c r="K16" s="139"/>
    </row>
    <row r="17" spans="1:11" ht="12" customHeight="1" x14ac:dyDescent="0.25">
      <c r="A17" s="25"/>
      <c r="B17" s="23"/>
      <c r="C17" s="24"/>
      <c r="D17" s="24"/>
      <c r="E17" s="24"/>
      <c r="F17" s="2">
        <f t="shared" ref="F17:F48" si="0">SUM(C17:E17)</f>
        <v>0</v>
      </c>
      <c r="G17" s="69"/>
      <c r="H17" s="99">
        <f t="shared" ref="H17:H48" si="1">IF($I$11="X",(C17*2)/45,(C17*2)/30)</f>
        <v>0</v>
      </c>
      <c r="I17" s="100">
        <f t="shared" ref="I17:I48" si="2">IF($I$11="X",(D17*1.5)/45,(D17*1.5)/30)</f>
        <v>0</v>
      </c>
      <c r="J17" s="100">
        <f t="shared" ref="J17:J48" si="3">IF($I$11="X",(E17*1)/45,(E17*1)/30)</f>
        <v>0</v>
      </c>
      <c r="K17" s="100">
        <f>FLOOR(((IF($I$11="X",(G17*0.5)/45,(G17*0.5)/30))+H17+I17+J17), 0.5)</f>
        <v>0</v>
      </c>
    </row>
    <row r="18" spans="1:11" ht="12" customHeight="1" x14ac:dyDescent="0.25">
      <c r="A18" s="25"/>
      <c r="B18" s="25"/>
      <c r="C18" s="24"/>
      <c r="D18" s="24"/>
      <c r="E18" s="24"/>
      <c r="F18" s="2">
        <f t="shared" si="0"/>
        <v>0</v>
      </c>
      <c r="G18" s="70"/>
      <c r="H18" s="99">
        <f t="shared" si="1"/>
        <v>0</v>
      </c>
      <c r="I18" s="100">
        <f t="shared" si="2"/>
        <v>0</v>
      </c>
      <c r="J18" s="100">
        <f t="shared" si="3"/>
        <v>0</v>
      </c>
      <c r="K18" s="100">
        <f t="shared" ref="K18:K73" si="4">FLOOR(((IF($I$11="X",(G18*0.5)/45,(G18*0.5)/30))+H18+I18+J18), 0.5)</f>
        <v>0</v>
      </c>
    </row>
    <row r="19" spans="1:11" ht="12" customHeight="1" x14ac:dyDescent="0.25">
      <c r="A19" s="25"/>
      <c r="B19" s="23"/>
      <c r="C19" s="24"/>
      <c r="D19" s="24"/>
      <c r="E19" s="24"/>
      <c r="F19" s="2">
        <f t="shared" si="0"/>
        <v>0</v>
      </c>
      <c r="G19" s="70"/>
      <c r="H19" s="99">
        <f t="shared" si="1"/>
        <v>0</v>
      </c>
      <c r="I19" s="100">
        <f t="shared" si="2"/>
        <v>0</v>
      </c>
      <c r="J19" s="100">
        <f t="shared" si="3"/>
        <v>0</v>
      </c>
      <c r="K19" s="100">
        <f t="shared" si="4"/>
        <v>0</v>
      </c>
    </row>
    <row r="20" spans="1:11" ht="12" customHeight="1" x14ac:dyDescent="0.25">
      <c r="A20" s="25"/>
      <c r="B20" s="23"/>
      <c r="C20" s="24"/>
      <c r="D20" s="24"/>
      <c r="E20" s="24"/>
      <c r="F20" s="2">
        <f t="shared" si="0"/>
        <v>0</v>
      </c>
      <c r="G20" s="70"/>
      <c r="H20" s="99">
        <f t="shared" si="1"/>
        <v>0</v>
      </c>
      <c r="I20" s="100">
        <f t="shared" si="2"/>
        <v>0</v>
      </c>
      <c r="J20" s="100">
        <f t="shared" si="3"/>
        <v>0</v>
      </c>
      <c r="K20" s="100">
        <f t="shared" si="4"/>
        <v>0</v>
      </c>
    </row>
    <row r="21" spans="1:11" ht="12" customHeight="1" x14ac:dyDescent="0.25">
      <c r="A21" s="25"/>
      <c r="B21" s="23"/>
      <c r="C21" s="24"/>
      <c r="D21" s="24"/>
      <c r="E21" s="24"/>
      <c r="F21" s="2">
        <f t="shared" si="0"/>
        <v>0</v>
      </c>
      <c r="G21" s="70"/>
      <c r="H21" s="99">
        <f t="shared" si="1"/>
        <v>0</v>
      </c>
      <c r="I21" s="100">
        <f t="shared" si="2"/>
        <v>0</v>
      </c>
      <c r="J21" s="100">
        <f t="shared" si="3"/>
        <v>0</v>
      </c>
      <c r="K21" s="100">
        <f t="shared" si="4"/>
        <v>0</v>
      </c>
    </row>
    <row r="22" spans="1:11" ht="12" customHeight="1" x14ac:dyDescent="0.25">
      <c r="A22" s="25"/>
      <c r="B22" s="25"/>
      <c r="C22" s="24"/>
      <c r="D22" s="24"/>
      <c r="E22" s="24"/>
      <c r="F22" s="2">
        <f t="shared" si="0"/>
        <v>0</v>
      </c>
      <c r="G22" s="70"/>
      <c r="H22" s="99">
        <f t="shared" si="1"/>
        <v>0</v>
      </c>
      <c r="I22" s="100">
        <f t="shared" si="2"/>
        <v>0</v>
      </c>
      <c r="J22" s="100">
        <f t="shared" si="3"/>
        <v>0</v>
      </c>
      <c r="K22" s="100">
        <f t="shared" si="4"/>
        <v>0</v>
      </c>
    </row>
    <row r="23" spans="1:11" s="5" customFormat="1" ht="12" customHeight="1" x14ac:dyDescent="0.25">
      <c r="A23" s="25"/>
      <c r="B23" s="23"/>
      <c r="C23" s="24"/>
      <c r="D23" s="24"/>
      <c r="E23" s="24"/>
      <c r="F23" s="2">
        <f t="shared" si="0"/>
        <v>0</v>
      </c>
      <c r="G23" s="70"/>
      <c r="H23" s="99">
        <f t="shared" si="1"/>
        <v>0</v>
      </c>
      <c r="I23" s="100">
        <f t="shared" si="2"/>
        <v>0</v>
      </c>
      <c r="J23" s="100">
        <f t="shared" si="3"/>
        <v>0</v>
      </c>
      <c r="K23" s="100">
        <f t="shared" si="4"/>
        <v>0</v>
      </c>
    </row>
    <row r="24" spans="1:11" ht="12" customHeight="1" x14ac:dyDescent="0.25">
      <c r="A24" s="25"/>
      <c r="B24" s="23"/>
      <c r="C24" s="24"/>
      <c r="D24" s="24"/>
      <c r="E24" s="24"/>
      <c r="F24" s="2">
        <f t="shared" si="0"/>
        <v>0</v>
      </c>
      <c r="G24" s="70"/>
      <c r="H24" s="99">
        <f t="shared" si="1"/>
        <v>0</v>
      </c>
      <c r="I24" s="100">
        <f t="shared" si="2"/>
        <v>0</v>
      </c>
      <c r="J24" s="100">
        <f t="shared" si="3"/>
        <v>0</v>
      </c>
      <c r="K24" s="100">
        <f t="shared" si="4"/>
        <v>0</v>
      </c>
    </row>
    <row r="25" spans="1:11" s="5" customFormat="1" ht="12" customHeight="1" x14ac:dyDescent="0.25">
      <c r="A25" s="25"/>
      <c r="B25" s="25"/>
      <c r="C25" s="24"/>
      <c r="D25" s="24"/>
      <c r="E25" s="24"/>
      <c r="F25" s="2">
        <f t="shared" si="0"/>
        <v>0</v>
      </c>
      <c r="G25" s="70"/>
      <c r="H25" s="99">
        <f t="shared" si="1"/>
        <v>0</v>
      </c>
      <c r="I25" s="100">
        <f t="shared" si="2"/>
        <v>0</v>
      </c>
      <c r="J25" s="100">
        <f t="shared" si="3"/>
        <v>0</v>
      </c>
      <c r="K25" s="100">
        <f t="shared" si="4"/>
        <v>0</v>
      </c>
    </row>
    <row r="26" spans="1:11" ht="12" customHeight="1" x14ac:dyDescent="0.25">
      <c r="A26" s="25"/>
      <c r="B26" s="25"/>
      <c r="C26" s="24"/>
      <c r="D26" s="24"/>
      <c r="E26" s="24"/>
      <c r="F26" s="2">
        <f t="shared" si="0"/>
        <v>0</v>
      </c>
      <c r="G26" s="70"/>
      <c r="H26" s="99">
        <f t="shared" si="1"/>
        <v>0</v>
      </c>
      <c r="I26" s="100">
        <f t="shared" si="2"/>
        <v>0</v>
      </c>
      <c r="J26" s="100">
        <f t="shared" si="3"/>
        <v>0</v>
      </c>
      <c r="K26" s="100">
        <f t="shared" si="4"/>
        <v>0</v>
      </c>
    </row>
    <row r="27" spans="1:11" s="5" customFormat="1" ht="12" customHeight="1" x14ac:dyDescent="0.25">
      <c r="A27" s="25"/>
      <c r="B27" s="26"/>
      <c r="C27" s="24"/>
      <c r="D27" s="24"/>
      <c r="E27" s="24"/>
      <c r="F27" s="2">
        <f t="shared" si="0"/>
        <v>0</v>
      </c>
      <c r="G27" s="70"/>
      <c r="H27" s="99">
        <f t="shared" si="1"/>
        <v>0</v>
      </c>
      <c r="I27" s="100">
        <f t="shared" si="2"/>
        <v>0</v>
      </c>
      <c r="J27" s="100">
        <f t="shared" si="3"/>
        <v>0</v>
      </c>
      <c r="K27" s="100">
        <f t="shared" si="4"/>
        <v>0</v>
      </c>
    </row>
    <row r="28" spans="1:11" s="5" customFormat="1" ht="12" customHeight="1" x14ac:dyDescent="0.25">
      <c r="A28" s="23"/>
      <c r="B28" s="23"/>
      <c r="C28" s="24"/>
      <c r="D28" s="24"/>
      <c r="E28" s="24"/>
      <c r="F28" s="2">
        <f t="shared" si="0"/>
        <v>0</v>
      </c>
      <c r="G28" s="70"/>
      <c r="H28" s="99">
        <f t="shared" si="1"/>
        <v>0</v>
      </c>
      <c r="I28" s="100">
        <f t="shared" si="2"/>
        <v>0</v>
      </c>
      <c r="J28" s="100">
        <f t="shared" si="3"/>
        <v>0</v>
      </c>
      <c r="K28" s="100">
        <f t="shared" si="4"/>
        <v>0</v>
      </c>
    </row>
    <row r="29" spans="1:11" s="5" customFormat="1" ht="12" customHeight="1" x14ac:dyDescent="0.25">
      <c r="A29" s="25"/>
      <c r="B29" s="23"/>
      <c r="C29" s="24"/>
      <c r="D29" s="24"/>
      <c r="E29" s="24"/>
      <c r="F29" s="2">
        <f t="shared" si="0"/>
        <v>0</v>
      </c>
      <c r="G29" s="70"/>
      <c r="H29" s="99">
        <f t="shared" si="1"/>
        <v>0</v>
      </c>
      <c r="I29" s="100">
        <f t="shared" si="2"/>
        <v>0</v>
      </c>
      <c r="J29" s="100">
        <f t="shared" si="3"/>
        <v>0</v>
      </c>
      <c r="K29" s="100">
        <f t="shared" si="4"/>
        <v>0</v>
      </c>
    </row>
    <row r="30" spans="1:11" ht="12" customHeight="1" x14ac:dyDescent="0.25">
      <c r="A30" s="23"/>
      <c r="B30" s="23"/>
      <c r="C30" s="24"/>
      <c r="D30" s="24"/>
      <c r="E30" s="24"/>
      <c r="F30" s="2">
        <f t="shared" si="0"/>
        <v>0</v>
      </c>
      <c r="G30" s="70"/>
      <c r="H30" s="99">
        <f t="shared" si="1"/>
        <v>0</v>
      </c>
      <c r="I30" s="100">
        <f t="shared" si="2"/>
        <v>0</v>
      </c>
      <c r="J30" s="100">
        <f t="shared" si="3"/>
        <v>0</v>
      </c>
      <c r="K30" s="100">
        <f t="shared" si="4"/>
        <v>0</v>
      </c>
    </row>
    <row r="31" spans="1:11" ht="12" customHeight="1" x14ac:dyDescent="0.25">
      <c r="A31" s="25"/>
      <c r="B31" s="25"/>
      <c r="C31" s="24"/>
      <c r="D31" s="24"/>
      <c r="E31" s="24"/>
      <c r="F31" s="2">
        <f t="shared" si="0"/>
        <v>0</v>
      </c>
      <c r="G31" s="70"/>
      <c r="H31" s="99">
        <f t="shared" si="1"/>
        <v>0</v>
      </c>
      <c r="I31" s="100">
        <f t="shared" si="2"/>
        <v>0</v>
      </c>
      <c r="J31" s="100">
        <f t="shared" si="3"/>
        <v>0</v>
      </c>
      <c r="K31" s="100">
        <f t="shared" si="4"/>
        <v>0</v>
      </c>
    </row>
    <row r="32" spans="1:11" ht="12" customHeight="1" x14ac:dyDescent="0.25">
      <c r="A32" s="25"/>
      <c r="B32" s="25"/>
      <c r="C32" s="24"/>
      <c r="D32" s="24"/>
      <c r="E32" s="24"/>
      <c r="F32" s="2">
        <f t="shared" si="0"/>
        <v>0</v>
      </c>
      <c r="G32" s="70"/>
      <c r="H32" s="99">
        <f t="shared" si="1"/>
        <v>0</v>
      </c>
      <c r="I32" s="100">
        <f t="shared" si="2"/>
        <v>0</v>
      </c>
      <c r="J32" s="100">
        <f t="shared" si="3"/>
        <v>0</v>
      </c>
      <c r="K32" s="100">
        <f t="shared" si="4"/>
        <v>0</v>
      </c>
    </row>
    <row r="33" spans="1:11" ht="12" customHeight="1" x14ac:dyDescent="0.25">
      <c r="A33" s="25"/>
      <c r="B33" s="25"/>
      <c r="C33" s="24"/>
      <c r="D33" s="24"/>
      <c r="E33" s="24"/>
      <c r="F33" s="2">
        <f t="shared" si="0"/>
        <v>0</v>
      </c>
      <c r="G33" s="70"/>
      <c r="H33" s="99">
        <f t="shared" si="1"/>
        <v>0</v>
      </c>
      <c r="I33" s="100">
        <f t="shared" si="2"/>
        <v>0</v>
      </c>
      <c r="J33" s="100">
        <f t="shared" si="3"/>
        <v>0</v>
      </c>
      <c r="K33" s="100">
        <f t="shared" si="4"/>
        <v>0</v>
      </c>
    </row>
    <row r="34" spans="1:11" ht="12" customHeight="1" x14ac:dyDescent="0.25">
      <c r="A34" s="25"/>
      <c r="B34" s="25"/>
      <c r="C34" s="24"/>
      <c r="D34" s="24"/>
      <c r="E34" s="24"/>
      <c r="F34" s="2">
        <f t="shared" si="0"/>
        <v>0</v>
      </c>
      <c r="G34" s="70"/>
      <c r="H34" s="99">
        <f t="shared" si="1"/>
        <v>0</v>
      </c>
      <c r="I34" s="100">
        <f t="shared" si="2"/>
        <v>0</v>
      </c>
      <c r="J34" s="100">
        <f t="shared" si="3"/>
        <v>0</v>
      </c>
      <c r="K34" s="100">
        <f t="shared" si="4"/>
        <v>0</v>
      </c>
    </row>
    <row r="35" spans="1:11" s="5" customFormat="1" ht="12" customHeight="1" x14ac:dyDescent="0.25">
      <c r="A35" s="27"/>
      <c r="B35" s="27"/>
      <c r="C35" s="24"/>
      <c r="D35" s="24"/>
      <c r="E35" s="24"/>
      <c r="F35" s="2">
        <f t="shared" si="0"/>
        <v>0</v>
      </c>
      <c r="G35" s="70"/>
      <c r="H35" s="99">
        <f t="shared" si="1"/>
        <v>0</v>
      </c>
      <c r="I35" s="100">
        <f t="shared" si="2"/>
        <v>0</v>
      </c>
      <c r="J35" s="100">
        <f t="shared" si="3"/>
        <v>0</v>
      </c>
      <c r="K35" s="100">
        <f t="shared" si="4"/>
        <v>0</v>
      </c>
    </row>
    <row r="36" spans="1:11" ht="12" customHeight="1" x14ac:dyDescent="0.25">
      <c r="A36" s="25"/>
      <c r="B36" s="25"/>
      <c r="C36" s="24"/>
      <c r="D36" s="24"/>
      <c r="E36" s="24"/>
      <c r="F36" s="2">
        <f t="shared" si="0"/>
        <v>0</v>
      </c>
      <c r="G36" s="70"/>
      <c r="H36" s="99">
        <f t="shared" si="1"/>
        <v>0</v>
      </c>
      <c r="I36" s="100">
        <f t="shared" si="2"/>
        <v>0</v>
      </c>
      <c r="J36" s="100">
        <f t="shared" si="3"/>
        <v>0</v>
      </c>
      <c r="K36" s="100">
        <f t="shared" si="4"/>
        <v>0</v>
      </c>
    </row>
    <row r="37" spans="1:11" ht="12" customHeight="1" x14ac:dyDescent="0.25">
      <c r="A37" s="25"/>
      <c r="B37" s="25"/>
      <c r="C37" s="24"/>
      <c r="D37" s="24"/>
      <c r="E37" s="24"/>
      <c r="F37" s="2">
        <f t="shared" si="0"/>
        <v>0</v>
      </c>
      <c r="G37" s="70"/>
      <c r="H37" s="99">
        <f t="shared" si="1"/>
        <v>0</v>
      </c>
      <c r="I37" s="100">
        <f t="shared" si="2"/>
        <v>0</v>
      </c>
      <c r="J37" s="100">
        <f t="shared" si="3"/>
        <v>0</v>
      </c>
      <c r="K37" s="100">
        <f t="shared" si="4"/>
        <v>0</v>
      </c>
    </row>
    <row r="38" spans="1:11" ht="12" customHeight="1" x14ac:dyDescent="0.25">
      <c r="A38" s="25"/>
      <c r="B38" s="25"/>
      <c r="C38" s="24"/>
      <c r="D38" s="24"/>
      <c r="E38" s="24"/>
      <c r="F38" s="2">
        <f t="shared" si="0"/>
        <v>0</v>
      </c>
      <c r="G38" s="70"/>
      <c r="H38" s="99">
        <f t="shared" si="1"/>
        <v>0</v>
      </c>
      <c r="I38" s="100">
        <f t="shared" si="2"/>
        <v>0</v>
      </c>
      <c r="J38" s="100">
        <f t="shared" si="3"/>
        <v>0</v>
      </c>
      <c r="K38" s="100">
        <f t="shared" si="4"/>
        <v>0</v>
      </c>
    </row>
    <row r="39" spans="1:11" ht="12" customHeight="1" x14ac:dyDescent="0.25">
      <c r="A39" s="25"/>
      <c r="B39" s="25"/>
      <c r="C39" s="24"/>
      <c r="D39" s="24"/>
      <c r="E39" s="24"/>
      <c r="F39" s="2">
        <f t="shared" si="0"/>
        <v>0</v>
      </c>
      <c r="G39" s="70"/>
      <c r="H39" s="99">
        <f t="shared" si="1"/>
        <v>0</v>
      </c>
      <c r="I39" s="100">
        <f t="shared" si="2"/>
        <v>0</v>
      </c>
      <c r="J39" s="100">
        <f t="shared" si="3"/>
        <v>0</v>
      </c>
      <c r="K39" s="100">
        <f t="shared" si="4"/>
        <v>0</v>
      </c>
    </row>
    <row r="40" spans="1:11" ht="12" customHeight="1" x14ac:dyDescent="0.25">
      <c r="A40" s="25"/>
      <c r="B40" s="25"/>
      <c r="C40" s="24"/>
      <c r="D40" s="24"/>
      <c r="E40" s="24"/>
      <c r="F40" s="2">
        <f t="shared" si="0"/>
        <v>0</v>
      </c>
      <c r="G40" s="70"/>
      <c r="H40" s="99">
        <f t="shared" si="1"/>
        <v>0</v>
      </c>
      <c r="I40" s="100">
        <f t="shared" si="2"/>
        <v>0</v>
      </c>
      <c r="J40" s="100">
        <f t="shared" si="3"/>
        <v>0</v>
      </c>
      <c r="K40" s="100">
        <f t="shared" si="4"/>
        <v>0</v>
      </c>
    </row>
    <row r="41" spans="1:11" ht="12" customHeight="1" x14ac:dyDescent="0.25">
      <c r="A41" s="25"/>
      <c r="B41" s="25"/>
      <c r="C41" s="24"/>
      <c r="D41" s="24"/>
      <c r="E41" s="24"/>
      <c r="F41" s="2">
        <f t="shared" si="0"/>
        <v>0</v>
      </c>
      <c r="G41" s="70"/>
      <c r="H41" s="99">
        <f t="shared" si="1"/>
        <v>0</v>
      </c>
      <c r="I41" s="100">
        <f t="shared" si="2"/>
        <v>0</v>
      </c>
      <c r="J41" s="100">
        <f t="shared" si="3"/>
        <v>0</v>
      </c>
      <c r="K41" s="100">
        <f t="shared" si="4"/>
        <v>0</v>
      </c>
    </row>
    <row r="42" spans="1:11" s="5" customFormat="1" ht="12" customHeight="1" x14ac:dyDescent="0.25">
      <c r="A42" s="25"/>
      <c r="B42" s="67"/>
      <c r="C42" s="24"/>
      <c r="D42" s="24"/>
      <c r="E42" s="24"/>
      <c r="F42" s="2">
        <f t="shared" si="0"/>
        <v>0</v>
      </c>
      <c r="G42" s="70"/>
      <c r="H42" s="99">
        <f t="shared" si="1"/>
        <v>0</v>
      </c>
      <c r="I42" s="100">
        <f t="shared" si="2"/>
        <v>0</v>
      </c>
      <c r="J42" s="100">
        <f t="shared" si="3"/>
        <v>0</v>
      </c>
      <c r="K42" s="100">
        <f t="shared" si="4"/>
        <v>0</v>
      </c>
    </row>
    <row r="43" spans="1:11" s="5" customFormat="1" ht="12" customHeight="1" x14ac:dyDescent="0.25">
      <c r="A43" s="25"/>
      <c r="B43" s="25"/>
      <c r="C43" s="24"/>
      <c r="D43" s="24"/>
      <c r="E43" s="24"/>
      <c r="F43" s="2">
        <f t="shared" si="0"/>
        <v>0</v>
      </c>
      <c r="G43" s="70"/>
      <c r="H43" s="99">
        <f t="shared" si="1"/>
        <v>0</v>
      </c>
      <c r="I43" s="100">
        <f t="shared" si="2"/>
        <v>0</v>
      </c>
      <c r="J43" s="100">
        <f t="shared" si="3"/>
        <v>0</v>
      </c>
      <c r="K43" s="100">
        <f t="shared" si="4"/>
        <v>0</v>
      </c>
    </row>
    <row r="44" spans="1:11" ht="12" customHeight="1" x14ac:dyDescent="0.25">
      <c r="A44" s="25"/>
      <c r="B44" s="25"/>
      <c r="C44" s="24"/>
      <c r="D44" s="24"/>
      <c r="E44" s="24"/>
      <c r="F44" s="2">
        <f t="shared" si="0"/>
        <v>0</v>
      </c>
      <c r="G44" s="70"/>
      <c r="H44" s="99">
        <f t="shared" si="1"/>
        <v>0</v>
      </c>
      <c r="I44" s="100">
        <f t="shared" si="2"/>
        <v>0</v>
      </c>
      <c r="J44" s="100">
        <f t="shared" si="3"/>
        <v>0</v>
      </c>
      <c r="K44" s="100">
        <f t="shared" si="4"/>
        <v>0</v>
      </c>
    </row>
    <row r="45" spans="1:11" ht="12" customHeight="1" x14ac:dyDescent="0.25">
      <c r="A45" s="25"/>
      <c r="B45" s="25"/>
      <c r="C45" s="24"/>
      <c r="D45" s="24"/>
      <c r="E45" s="24"/>
      <c r="F45" s="2">
        <f t="shared" si="0"/>
        <v>0</v>
      </c>
      <c r="G45" s="70"/>
      <c r="H45" s="99">
        <f t="shared" si="1"/>
        <v>0</v>
      </c>
      <c r="I45" s="100">
        <f t="shared" si="2"/>
        <v>0</v>
      </c>
      <c r="J45" s="100">
        <f t="shared" si="3"/>
        <v>0</v>
      </c>
      <c r="K45" s="100">
        <f t="shared" si="4"/>
        <v>0</v>
      </c>
    </row>
    <row r="46" spans="1:11" ht="12" customHeight="1" x14ac:dyDescent="0.25">
      <c r="A46" s="25"/>
      <c r="B46" s="25"/>
      <c r="C46" s="24"/>
      <c r="D46" s="24"/>
      <c r="E46" s="24"/>
      <c r="F46" s="2">
        <f t="shared" si="0"/>
        <v>0</v>
      </c>
      <c r="G46" s="70"/>
      <c r="H46" s="99">
        <f t="shared" si="1"/>
        <v>0</v>
      </c>
      <c r="I46" s="100">
        <f t="shared" si="2"/>
        <v>0</v>
      </c>
      <c r="J46" s="100">
        <f t="shared" si="3"/>
        <v>0</v>
      </c>
      <c r="K46" s="100">
        <f t="shared" si="4"/>
        <v>0</v>
      </c>
    </row>
    <row r="47" spans="1:11" ht="12" customHeight="1" x14ac:dyDescent="0.25">
      <c r="A47" s="25"/>
      <c r="B47" s="25"/>
      <c r="C47" s="24"/>
      <c r="D47" s="24"/>
      <c r="E47" s="24"/>
      <c r="F47" s="2">
        <f t="shared" si="0"/>
        <v>0</v>
      </c>
      <c r="G47" s="70"/>
      <c r="H47" s="99">
        <f t="shared" si="1"/>
        <v>0</v>
      </c>
      <c r="I47" s="100">
        <f t="shared" si="2"/>
        <v>0</v>
      </c>
      <c r="J47" s="100">
        <f t="shared" si="3"/>
        <v>0</v>
      </c>
      <c r="K47" s="100">
        <f t="shared" si="4"/>
        <v>0</v>
      </c>
    </row>
    <row r="48" spans="1:11" ht="12" customHeight="1" x14ac:dyDescent="0.25">
      <c r="A48" s="25"/>
      <c r="B48" s="25"/>
      <c r="C48" s="24"/>
      <c r="D48" s="24"/>
      <c r="E48" s="24"/>
      <c r="F48" s="2">
        <f t="shared" si="0"/>
        <v>0</v>
      </c>
      <c r="G48" s="70"/>
      <c r="H48" s="99">
        <f t="shared" si="1"/>
        <v>0</v>
      </c>
      <c r="I48" s="100">
        <f t="shared" si="2"/>
        <v>0</v>
      </c>
      <c r="J48" s="100">
        <f t="shared" si="3"/>
        <v>0</v>
      </c>
      <c r="K48" s="100">
        <f t="shared" si="4"/>
        <v>0</v>
      </c>
    </row>
    <row r="49" spans="1:11" ht="12" customHeight="1" x14ac:dyDescent="0.25">
      <c r="A49" s="25"/>
      <c r="B49" s="23"/>
      <c r="C49" s="24"/>
      <c r="D49" s="24"/>
      <c r="E49" s="24"/>
      <c r="F49" s="2">
        <f t="shared" ref="F49:F73" si="5">SUM(C49:E49)</f>
        <v>0</v>
      </c>
      <c r="G49" s="70"/>
      <c r="H49" s="99">
        <f t="shared" ref="H49:H73" si="6">IF($I$11="X",(C49*2)/45,(C49*2)/30)</f>
        <v>0</v>
      </c>
      <c r="I49" s="100">
        <f t="shared" ref="I49:I73" si="7">IF($I$11="X",(D49*1.5)/45,(D49*1.5)/30)</f>
        <v>0</v>
      </c>
      <c r="J49" s="100">
        <f t="shared" ref="J49:J73" si="8">IF($I$11="X",(E49*1)/45,(E49*1)/30)</f>
        <v>0</v>
      </c>
      <c r="K49" s="100">
        <f t="shared" si="4"/>
        <v>0</v>
      </c>
    </row>
    <row r="50" spans="1:11" ht="12" customHeight="1" x14ac:dyDescent="0.25">
      <c r="A50" s="25"/>
      <c r="B50" s="68"/>
      <c r="C50" s="24"/>
      <c r="D50" s="24"/>
      <c r="E50" s="24"/>
      <c r="F50" s="2">
        <f t="shared" si="5"/>
        <v>0</v>
      </c>
      <c r="G50" s="70"/>
      <c r="H50" s="99">
        <f t="shared" si="6"/>
        <v>0</v>
      </c>
      <c r="I50" s="100">
        <f t="shared" si="7"/>
        <v>0</v>
      </c>
      <c r="J50" s="100">
        <f t="shared" si="8"/>
        <v>0</v>
      </c>
      <c r="K50" s="100">
        <f t="shared" si="4"/>
        <v>0</v>
      </c>
    </row>
    <row r="51" spans="1:11" ht="12" customHeight="1" x14ac:dyDescent="0.25">
      <c r="A51" s="25"/>
      <c r="B51" s="25"/>
      <c r="C51" s="24"/>
      <c r="D51" s="24"/>
      <c r="E51" s="24"/>
      <c r="F51" s="2">
        <f t="shared" si="5"/>
        <v>0</v>
      </c>
      <c r="G51" s="70"/>
      <c r="H51" s="99">
        <f t="shared" si="6"/>
        <v>0</v>
      </c>
      <c r="I51" s="100">
        <f t="shared" si="7"/>
        <v>0</v>
      </c>
      <c r="J51" s="100">
        <f t="shared" si="8"/>
        <v>0</v>
      </c>
      <c r="K51" s="100">
        <f t="shared" si="4"/>
        <v>0</v>
      </c>
    </row>
    <row r="52" spans="1:11" ht="12" customHeight="1" x14ac:dyDescent="0.25">
      <c r="A52" s="25"/>
      <c r="B52" s="25"/>
      <c r="C52" s="24"/>
      <c r="D52" s="24"/>
      <c r="E52" s="24"/>
      <c r="F52" s="2">
        <f t="shared" si="5"/>
        <v>0</v>
      </c>
      <c r="G52" s="70"/>
      <c r="H52" s="99">
        <f t="shared" si="6"/>
        <v>0</v>
      </c>
      <c r="I52" s="100">
        <f t="shared" si="7"/>
        <v>0</v>
      </c>
      <c r="J52" s="100">
        <f t="shared" si="8"/>
        <v>0</v>
      </c>
      <c r="K52" s="100">
        <f t="shared" si="4"/>
        <v>0</v>
      </c>
    </row>
    <row r="53" spans="1:11" ht="12" customHeight="1" x14ac:dyDescent="0.25">
      <c r="A53" s="25"/>
      <c r="B53" s="25"/>
      <c r="C53" s="24"/>
      <c r="D53" s="24"/>
      <c r="E53" s="24"/>
      <c r="F53" s="2">
        <f t="shared" si="5"/>
        <v>0</v>
      </c>
      <c r="G53" s="70"/>
      <c r="H53" s="99">
        <f t="shared" si="6"/>
        <v>0</v>
      </c>
      <c r="I53" s="100">
        <f t="shared" si="7"/>
        <v>0</v>
      </c>
      <c r="J53" s="100">
        <f t="shared" si="8"/>
        <v>0</v>
      </c>
      <c r="K53" s="100">
        <f t="shared" si="4"/>
        <v>0</v>
      </c>
    </row>
    <row r="54" spans="1:11" ht="12" customHeight="1" x14ac:dyDescent="0.25">
      <c r="A54" s="25"/>
      <c r="B54" s="66"/>
      <c r="C54" s="24"/>
      <c r="D54" s="24"/>
      <c r="E54" s="24"/>
      <c r="F54" s="2">
        <f t="shared" si="5"/>
        <v>0</v>
      </c>
      <c r="G54" s="70"/>
      <c r="H54" s="99">
        <f t="shared" si="6"/>
        <v>0</v>
      </c>
      <c r="I54" s="100">
        <f t="shared" si="7"/>
        <v>0</v>
      </c>
      <c r="J54" s="100">
        <f t="shared" si="8"/>
        <v>0</v>
      </c>
      <c r="K54" s="100">
        <f t="shared" si="4"/>
        <v>0</v>
      </c>
    </row>
    <row r="55" spans="1:11" ht="12" customHeight="1" x14ac:dyDescent="0.25">
      <c r="A55" s="25"/>
      <c r="B55" s="23"/>
      <c r="C55" s="24"/>
      <c r="D55" s="24"/>
      <c r="E55" s="24"/>
      <c r="F55" s="2">
        <f t="shared" si="5"/>
        <v>0</v>
      </c>
      <c r="G55" s="70"/>
      <c r="H55" s="99">
        <f t="shared" si="6"/>
        <v>0</v>
      </c>
      <c r="I55" s="100">
        <f t="shared" si="7"/>
        <v>0</v>
      </c>
      <c r="J55" s="100">
        <f t="shared" si="8"/>
        <v>0</v>
      </c>
      <c r="K55" s="100">
        <f t="shared" si="4"/>
        <v>0</v>
      </c>
    </row>
    <row r="56" spans="1:11" ht="12" customHeight="1" x14ac:dyDescent="0.25">
      <c r="A56" s="25"/>
      <c r="B56" s="23"/>
      <c r="C56" s="24"/>
      <c r="D56" s="24"/>
      <c r="E56" s="24"/>
      <c r="F56" s="2">
        <f t="shared" si="5"/>
        <v>0</v>
      </c>
      <c r="G56" s="70"/>
      <c r="H56" s="99">
        <f t="shared" si="6"/>
        <v>0</v>
      </c>
      <c r="I56" s="100">
        <f t="shared" si="7"/>
        <v>0</v>
      </c>
      <c r="J56" s="100">
        <f t="shared" si="8"/>
        <v>0</v>
      </c>
      <c r="K56" s="100">
        <f t="shared" si="4"/>
        <v>0</v>
      </c>
    </row>
    <row r="57" spans="1:11" ht="12" customHeight="1" x14ac:dyDescent="0.25">
      <c r="A57" s="25"/>
      <c r="B57" s="23"/>
      <c r="C57" s="24"/>
      <c r="D57" s="24"/>
      <c r="E57" s="24"/>
      <c r="F57" s="2">
        <f t="shared" si="5"/>
        <v>0</v>
      </c>
      <c r="G57" s="70"/>
      <c r="H57" s="99">
        <f t="shared" si="6"/>
        <v>0</v>
      </c>
      <c r="I57" s="100">
        <f t="shared" si="7"/>
        <v>0</v>
      </c>
      <c r="J57" s="100">
        <f t="shared" si="8"/>
        <v>0</v>
      </c>
      <c r="K57" s="100">
        <f t="shared" si="4"/>
        <v>0</v>
      </c>
    </row>
    <row r="58" spans="1:11" s="6" customFormat="1" ht="12" customHeight="1" x14ac:dyDescent="0.25">
      <c r="A58" s="25"/>
      <c r="B58" s="25"/>
      <c r="C58" s="24"/>
      <c r="D58" s="24"/>
      <c r="E58" s="24"/>
      <c r="F58" s="2">
        <f t="shared" si="5"/>
        <v>0</v>
      </c>
      <c r="G58" s="70"/>
      <c r="H58" s="99">
        <f t="shared" si="6"/>
        <v>0</v>
      </c>
      <c r="I58" s="100">
        <f t="shared" si="7"/>
        <v>0</v>
      </c>
      <c r="J58" s="100">
        <f t="shared" si="8"/>
        <v>0</v>
      </c>
      <c r="K58" s="100">
        <f t="shared" si="4"/>
        <v>0</v>
      </c>
    </row>
    <row r="59" spans="1:11" ht="12" customHeight="1" x14ac:dyDescent="0.25">
      <c r="A59" s="25"/>
      <c r="B59" s="23"/>
      <c r="C59" s="24"/>
      <c r="D59" s="24"/>
      <c r="E59" s="24"/>
      <c r="F59" s="2">
        <f t="shared" si="5"/>
        <v>0</v>
      </c>
      <c r="G59" s="70"/>
      <c r="H59" s="99">
        <f t="shared" si="6"/>
        <v>0</v>
      </c>
      <c r="I59" s="100">
        <f t="shared" si="7"/>
        <v>0</v>
      </c>
      <c r="J59" s="100">
        <f t="shared" si="8"/>
        <v>0</v>
      </c>
      <c r="K59" s="100">
        <f t="shared" si="4"/>
        <v>0</v>
      </c>
    </row>
    <row r="60" spans="1:11" ht="12" customHeight="1" x14ac:dyDescent="0.25">
      <c r="A60" s="25"/>
      <c r="B60" s="25"/>
      <c r="C60" s="24"/>
      <c r="D60" s="24"/>
      <c r="E60" s="24"/>
      <c r="F60" s="2">
        <f t="shared" si="5"/>
        <v>0</v>
      </c>
      <c r="G60" s="70"/>
      <c r="H60" s="99">
        <f t="shared" si="6"/>
        <v>0</v>
      </c>
      <c r="I60" s="100">
        <f t="shared" si="7"/>
        <v>0</v>
      </c>
      <c r="J60" s="100">
        <f t="shared" si="8"/>
        <v>0</v>
      </c>
      <c r="K60" s="100">
        <f t="shared" si="4"/>
        <v>0</v>
      </c>
    </row>
    <row r="61" spans="1:11" ht="12" customHeight="1" x14ac:dyDescent="0.25">
      <c r="A61" s="25"/>
      <c r="B61" s="23"/>
      <c r="C61" s="24"/>
      <c r="D61" s="24"/>
      <c r="E61" s="24"/>
      <c r="F61" s="2">
        <f t="shared" si="5"/>
        <v>0</v>
      </c>
      <c r="G61" s="70"/>
      <c r="H61" s="99">
        <f t="shared" si="6"/>
        <v>0</v>
      </c>
      <c r="I61" s="100">
        <f t="shared" si="7"/>
        <v>0</v>
      </c>
      <c r="J61" s="100">
        <f t="shared" si="8"/>
        <v>0</v>
      </c>
      <c r="K61" s="100">
        <f t="shared" si="4"/>
        <v>0</v>
      </c>
    </row>
    <row r="62" spans="1:11" ht="12" customHeight="1" x14ac:dyDescent="0.25">
      <c r="A62" s="25"/>
      <c r="B62" s="25"/>
      <c r="C62" s="24"/>
      <c r="D62" s="24"/>
      <c r="E62" s="24"/>
      <c r="F62" s="2">
        <f t="shared" si="5"/>
        <v>0</v>
      </c>
      <c r="G62" s="70"/>
      <c r="H62" s="99">
        <f t="shared" si="6"/>
        <v>0</v>
      </c>
      <c r="I62" s="100">
        <f t="shared" si="7"/>
        <v>0</v>
      </c>
      <c r="J62" s="100">
        <f t="shared" si="8"/>
        <v>0</v>
      </c>
      <c r="K62" s="100">
        <f t="shared" si="4"/>
        <v>0</v>
      </c>
    </row>
    <row r="63" spans="1:11" ht="12" customHeight="1" x14ac:dyDescent="0.25">
      <c r="A63" s="25"/>
      <c r="B63" s="23"/>
      <c r="C63" s="24"/>
      <c r="D63" s="24"/>
      <c r="E63" s="24"/>
      <c r="F63" s="2">
        <f t="shared" si="5"/>
        <v>0</v>
      </c>
      <c r="G63" s="70"/>
      <c r="H63" s="99">
        <f t="shared" si="6"/>
        <v>0</v>
      </c>
      <c r="I63" s="100">
        <f t="shared" si="7"/>
        <v>0</v>
      </c>
      <c r="J63" s="100">
        <f t="shared" si="8"/>
        <v>0</v>
      </c>
      <c r="K63" s="100">
        <f t="shared" si="4"/>
        <v>0</v>
      </c>
    </row>
    <row r="64" spans="1:11" ht="12" customHeight="1" x14ac:dyDescent="0.25">
      <c r="A64" s="25"/>
      <c r="B64" s="25"/>
      <c r="C64" s="24"/>
      <c r="D64" s="24"/>
      <c r="E64" s="24"/>
      <c r="F64" s="2">
        <f t="shared" si="5"/>
        <v>0</v>
      </c>
      <c r="G64" s="70"/>
      <c r="H64" s="99">
        <f t="shared" si="6"/>
        <v>0</v>
      </c>
      <c r="I64" s="100">
        <f t="shared" si="7"/>
        <v>0</v>
      </c>
      <c r="J64" s="100">
        <f t="shared" si="8"/>
        <v>0</v>
      </c>
      <c r="K64" s="100">
        <f t="shared" si="4"/>
        <v>0</v>
      </c>
    </row>
    <row r="65" spans="1:18" ht="12" customHeight="1" x14ac:dyDescent="0.25">
      <c r="A65" s="25"/>
      <c r="B65" s="23"/>
      <c r="C65" s="24"/>
      <c r="D65" s="24"/>
      <c r="E65" s="24"/>
      <c r="F65" s="2">
        <f t="shared" si="5"/>
        <v>0</v>
      </c>
      <c r="G65" s="70"/>
      <c r="H65" s="99">
        <f t="shared" si="6"/>
        <v>0</v>
      </c>
      <c r="I65" s="100">
        <f t="shared" si="7"/>
        <v>0</v>
      </c>
      <c r="J65" s="100">
        <f t="shared" si="8"/>
        <v>0</v>
      </c>
      <c r="K65" s="100">
        <f t="shared" si="4"/>
        <v>0</v>
      </c>
    </row>
    <row r="66" spans="1:18" ht="12" customHeight="1" x14ac:dyDescent="0.25">
      <c r="A66" s="25"/>
      <c r="B66" s="25"/>
      <c r="C66" s="24"/>
      <c r="D66" s="24"/>
      <c r="E66" s="24"/>
      <c r="F66" s="2">
        <f t="shared" si="5"/>
        <v>0</v>
      </c>
      <c r="G66" s="70"/>
      <c r="H66" s="99">
        <f t="shared" si="6"/>
        <v>0</v>
      </c>
      <c r="I66" s="100">
        <f t="shared" si="7"/>
        <v>0</v>
      </c>
      <c r="J66" s="100">
        <f t="shared" si="8"/>
        <v>0</v>
      </c>
      <c r="K66" s="100">
        <f t="shared" si="4"/>
        <v>0</v>
      </c>
    </row>
    <row r="67" spans="1:18" ht="12" customHeight="1" x14ac:dyDescent="0.25">
      <c r="A67" s="25"/>
      <c r="B67" s="25"/>
      <c r="C67" s="24"/>
      <c r="D67" s="24"/>
      <c r="E67" s="24"/>
      <c r="F67" s="2">
        <f t="shared" si="5"/>
        <v>0</v>
      </c>
      <c r="G67" s="70"/>
      <c r="H67" s="99">
        <f t="shared" si="6"/>
        <v>0</v>
      </c>
      <c r="I67" s="100">
        <f t="shared" si="7"/>
        <v>0</v>
      </c>
      <c r="J67" s="100">
        <f t="shared" si="8"/>
        <v>0</v>
      </c>
      <c r="K67" s="100">
        <f t="shared" si="4"/>
        <v>0</v>
      </c>
    </row>
    <row r="68" spans="1:18" ht="12" customHeight="1" x14ac:dyDescent="0.25">
      <c r="A68" s="25"/>
      <c r="B68" s="25"/>
      <c r="C68" s="24"/>
      <c r="D68" s="24"/>
      <c r="E68" s="24"/>
      <c r="F68" s="2">
        <f t="shared" si="5"/>
        <v>0</v>
      </c>
      <c r="G68" s="70"/>
      <c r="H68" s="99">
        <f t="shared" si="6"/>
        <v>0</v>
      </c>
      <c r="I68" s="100">
        <f t="shared" si="7"/>
        <v>0</v>
      </c>
      <c r="J68" s="100">
        <f t="shared" si="8"/>
        <v>0</v>
      </c>
      <c r="K68" s="100">
        <f t="shared" si="4"/>
        <v>0</v>
      </c>
    </row>
    <row r="69" spans="1:18" ht="12" customHeight="1" x14ac:dyDescent="0.25">
      <c r="A69" s="25"/>
      <c r="B69" s="25"/>
      <c r="C69" s="24"/>
      <c r="D69" s="24"/>
      <c r="E69" s="24"/>
      <c r="F69" s="2">
        <f t="shared" si="5"/>
        <v>0</v>
      </c>
      <c r="G69" s="70"/>
      <c r="H69" s="99">
        <f t="shared" si="6"/>
        <v>0</v>
      </c>
      <c r="I69" s="100">
        <f t="shared" si="7"/>
        <v>0</v>
      </c>
      <c r="J69" s="100">
        <f t="shared" si="8"/>
        <v>0</v>
      </c>
      <c r="K69" s="100">
        <f t="shared" si="4"/>
        <v>0</v>
      </c>
    </row>
    <row r="70" spans="1:18" ht="12" customHeight="1" x14ac:dyDescent="0.25">
      <c r="A70" s="25"/>
      <c r="B70" s="25"/>
      <c r="C70" s="24"/>
      <c r="D70" s="24"/>
      <c r="E70" s="24"/>
      <c r="F70" s="2">
        <f t="shared" si="5"/>
        <v>0</v>
      </c>
      <c r="G70" s="70"/>
      <c r="H70" s="99">
        <f t="shared" si="6"/>
        <v>0</v>
      </c>
      <c r="I70" s="100">
        <f t="shared" si="7"/>
        <v>0</v>
      </c>
      <c r="J70" s="100">
        <f t="shared" si="8"/>
        <v>0</v>
      </c>
      <c r="K70" s="100">
        <f t="shared" si="4"/>
        <v>0</v>
      </c>
    </row>
    <row r="71" spans="1:18" ht="12" customHeight="1" x14ac:dyDescent="0.25">
      <c r="A71" s="25"/>
      <c r="B71" s="23"/>
      <c r="C71" s="24"/>
      <c r="D71" s="24"/>
      <c r="E71" s="24"/>
      <c r="F71" s="2">
        <f t="shared" si="5"/>
        <v>0</v>
      </c>
      <c r="G71" s="70"/>
      <c r="H71" s="99">
        <f t="shared" si="6"/>
        <v>0</v>
      </c>
      <c r="I71" s="100">
        <f t="shared" si="7"/>
        <v>0</v>
      </c>
      <c r="J71" s="100">
        <f t="shared" si="8"/>
        <v>0</v>
      </c>
      <c r="K71" s="100">
        <f t="shared" si="4"/>
        <v>0</v>
      </c>
    </row>
    <row r="72" spans="1:18" ht="12" customHeight="1" x14ac:dyDescent="0.25">
      <c r="A72" s="25"/>
      <c r="B72" s="25"/>
      <c r="C72" s="24"/>
      <c r="D72" s="24"/>
      <c r="E72" s="24"/>
      <c r="F72" s="2">
        <f t="shared" si="5"/>
        <v>0</v>
      </c>
      <c r="G72" s="70"/>
      <c r="H72" s="99">
        <f t="shared" si="6"/>
        <v>0</v>
      </c>
      <c r="I72" s="100">
        <f t="shared" si="7"/>
        <v>0</v>
      </c>
      <c r="J72" s="100">
        <f t="shared" si="8"/>
        <v>0</v>
      </c>
      <c r="K72" s="100">
        <f t="shared" si="4"/>
        <v>0</v>
      </c>
    </row>
    <row r="73" spans="1:18" x14ac:dyDescent="0.25">
      <c r="A73" s="25"/>
      <c r="B73" s="25"/>
      <c r="C73" s="24"/>
      <c r="D73" s="24"/>
      <c r="E73" s="24"/>
      <c r="F73" s="2">
        <f t="shared" si="5"/>
        <v>0</v>
      </c>
      <c r="G73" s="71"/>
      <c r="H73" s="99">
        <f t="shared" si="6"/>
        <v>0</v>
      </c>
      <c r="I73" s="100">
        <f t="shared" si="7"/>
        <v>0</v>
      </c>
      <c r="J73" s="100">
        <f t="shared" si="8"/>
        <v>0</v>
      </c>
      <c r="K73" s="100">
        <f t="shared" si="4"/>
        <v>0</v>
      </c>
    </row>
    <row r="74" spans="1:18" ht="15" customHeight="1" x14ac:dyDescent="0.25">
      <c r="A74" s="55"/>
      <c r="B74" s="56" t="s">
        <v>25</v>
      </c>
      <c r="C74" s="57">
        <f t="shared" ref="C74:K74" si="9">SUM(C17:C73)</f>
        <v>0</v>
      </c>
      <c r="D74" s="57">
        <f t="shared" si="9"/>
        <v>0</v>
      </c>
      <c r="E74" s="57">
        <f t="shared" si="9"/>
        <v>0</v>
      </c>
      <c r="F74" s="57">
        <f t="shared" si="9"/>
        <v>0</v>
      </c>
      <c r="G74" s="57">
        <f t="shared" si="9"/>
        <v>0</v>
      </c>
      <c r="H74" s="101">
        <f t="shared" si="9"/>
        <v>0</v>
      </c>
      <c r="I74" s="101">
        <f t="shared" si="9"/>
        <v>0</v>
      </c>
      <c r="J74" s="101">
        <f t="shared" si="9"/>
        <v>0</v>
      </c>
      <c r="K74" s="102">
        <f t="shared" si="9"/>
        <v>0</v>
      </c>
    </row>
    <row r="75" spans="1:18" s="4" customFormat="1" ht="15.75" customHeight="1" x14ac:dyDescent="0.3">
      <c r="A75" s="140" t="s">
        <v>35</v>
      </c>
      <c r="B75" s="141"/>
      <c r="C75" s="141"/>
      <c r="D75" s="141"/>
      <c r="E75" s="141"/>
      <c r="F75" s="141"/>
      <c r="G75" s="141"/>
      <c r="H75" s="141"/>
      <c r="I75" s="141"/>
      <c r="J75" s="141"/>
      <c r="K75" s="142"/>
      <c r="L75" s="3"/>
      <c r="M75" s="3"/>
      <c r="N75" s="3"/>
      <c r="O75" s="3"/>
      <c r="P75" s="3"/>
      <c r="Q75" s="3"/>
      <c r="R75" s="3"/>
    </row>
    <row r="76" spans="1:18" ht="12" customHeight="1" x14ac:dyDescent="0.25">
      <c r="A76" s="25"/>
      <c r="B76" s="23"/>
      <c r="C76" s="24"/>
      <c r="D76" s="24"/>
      <c r="E76" s="24"/>
      <c r="F76" s="2">
        <f t="shared" ref="F76:F88" si="10">SUM(C76:E76)</f>
        <v>0</v>
      </c>
      <c r="G76" s="24"/>
      <c r="H76" s="99">
        <f t="shared" ref="H76:H88" si="11">IF($I$11="X",(C76*2)/45,(C76*2)/30)</f>
        <v>0</v>
      </c>
      <c r="I76" s="100">
        <f t="shared" ref="I76:I88" si="12">IF($I$11="X",(D76*1.5)/45,(D76*1.5)/30)</f>
        <v>0</v>
      </c>
      <c r="J76" s="100">
        <f t="shared" ref="J76:J88" si="13">IF($I$11="X",(E76*1)/45,(E76*1)/30)</f>
        <v>0</v>
      </c>
      <c r="K76" s="100">
        <f t="shared" ref="K76:K88" si="14">FLOOR(((IF($I$11="X",(G76*0.5)/45,(G76*0.5)/30))+H76+I76+J76), 0.5)</f>
        <v>0</v>
      </c>
    </row>
    <row r="77" spans="1:18" ht="12" customHeight="1" x14ac:dyDescent="0.25">
      <c r="A77" s="25"/>
      <c r="B77" s="25"/>
      <c r="C77" s="24"/>
      <c r="D77" s="24"/>
      <c r="E77" s="24"/>
      <c r="F77" s="2">
        <f t="shared" si="10"/>
        <v>0</v>
      </c>
      <c r="G77" s="70"/>
      <c r="H77" s="99">
        <f t="shared" si="11"/>
        <v>0</v>
      </c>
      <c r="I77" s="100">
        <f t="shared" si="12"/>
        <v>0</v>
      </c>
      <c r="J77" s="100">
        <f t="shared" si="13"/>
        <v>0</v>
      </c>
      <c r="K77" s="100">
        <f t="shared" si="14"/>
        <v>0</v>
      </c>
    </row>
    <row r="78" spans="1:18" ht="12" customHeight="1" x14ac:dyDescent="0.25">
      <c r="A78" s="25"/>
      <c r="B78" s="25"/>
      <c r="C78" s="24"/>
      <c r="D78" s="24"/>
      <c r="E78" s="24"/>
      <c r="F78" s="2">
        <f t="shared" si="10"/>
        <v>0</v>
      </c>
      <c r="G78" s="70"/>
      <c r="H78" s="99">
        <f t="shared" si="11"/>
        <v>0</v>
      </c>
      <c r="I78" s="100">
        <f t="shared" si="12"/>
        <v>0</v>
      </c>
      <c r="J78" s="100">
        <f t="shared" si="13"/>
        <v>0</v>
      </c>
      <c r="K78" s="100">
        <f t="shared" si="14"/>
        <v>0</v>
      </c>
    </row>
    <row r="79" spans="1:18" ht="12" customHeight="1" x14ac:dyDescent="0.25">
      <c r="A79" s="25"/>
      <c r="B79" s="25"/>
      <c r="C79" s="24"/>
      <c r="D79" s="24"/>
      <c r="E79" s="24"/>
      <c r="F79" s="2">
        <f t="shared" si="10"/>
        <v>0</v>
      </c>
      <c r="G79" s="70"/>
      <c r="H79" s="99">
        <f t="shared" si="11"/>
        <v>0</v>
      </c>
      <c r="I79" s="100">
        <f t="shared" si="12"/>
        <v>0</v>
      </c>
      <c r="J79" s="100">
        <f t="shared" si="13"/>
        <v>0</v>
      </c>
      <c r="K79" s="100">
        <f t="shared" si="14"/>
        <v>0</v>
      </c>
    </row>
    <row r="80" spans="1:18" ht="12" customHeight="1" x14ac:dyDescent="0.25">
      <c r="A80" s="25"/>
      <c r="B80" s="25"/>
      <c r="C80" s="24"/>
      <c r="D80" s="24"/>
      <c r="E80" s="24"/>
      <c r="F80" s="2">
        <f t="shared" si="10"/>
        <v>0</v>
      </c>
      <c r="G80" s="70"/>
      <c r="H80" s="99">
        <f t="shared" si="11"/>
        <v>0</v>
      </c>
      <c r="I80" s="100">
        <f t="shared" si="12"/>
        <v>0</v>
      </c>
      <c r="J80" s="100">
        <f t="shared" si="13"/>
        <v>0</v>
      </c>
      <c r="K80" s="100">
        <f t="shared" si="14"/>
        <v>0</v>
      </c>
    </row>
    <row r="81" spans="1:11" ht="12" customHeight="1" x14ac:dyDescent="0.25">
      <c r="A81" s="25"/>
      <c r="B81" s="25"/>
      <c r="C81" s="24"/>
      <c r="D81" s="24"/>
      <c r="E81" s="24"/>
      <c r="F81" s="2">
        <f t="shared" si="10"/>
        <v>0</v>
      </c>
      <c r="G81" s="70"/>
      <c r="H81" s="99">
        <f t="shared" si="11"/>
        <v>0</v>
      </c>
      <c r="I81" s="100">
        <f t="shared" si="12"/>
        <v>0</v>
      </c>
      <c r="J81" s="100">
        <f t="shared" si="13"/>
        <v>0</v>
      </c>
      <c r="K81" s="100">
        <f t="shared" si="14"/>
        <v>0</v>
      </c>
    </row>
    <row r="82" spans="1:11" ht="12" customHeight="1" x14ac:dyDescent="0.25">
      <c r="A82" s="25"/>
      <c r="B82" s="23"/>
      <c r="C82" s="24"/>
      <c r="D82" s="24"/>
      <c r="E82" s="24"/>
      <c r="F82" s="2">
        <f t="shared" si="10"/>
        <v>0</v>
      </c>
      <c r="G82" s="70"/>
      <c r="H82" s="99">
        <f t="shared" si="11"/>
        <v>0</v>
      </c>
      <c r="I82" s="100">
        <f t="shared" si="12"/>
        <v>0</v>
      </c>
      <c r="J82" s="100">
        <f t="shared" si="13"/>
        <v>0</v>
      </c>
      <c r="K82" s="100">
        <f t="shared" si="14"/>
        <v>0</v>
      </c>
    </row>
    <row r="83" spans="1:11" ht="12" customHeight="1" x14ac:dyDescent="0.25">
      <c r="A83" s="25"/>
      <c r="B83" s="25"/>
      <c r="C83" s="24"/>
      <c r="D83" s="24"/>
      <c r="E83" s="24"/>
      <c r="F83" s="2">
        <f t="shared" si="10"/>
        <v>0</v>
      </c>
      <c r="G83" s="70"/>
      <c r="H83" s="99">
        <f t="shared" si="11"/>
        <v>0</v>
      </c>
      <c r="I83" s="100">
        <f t="shared" si="12"/>
        <v>0</v>
      </c>
      <c r="J83" s="100">
        <f t="shared" si="13"/>
        <v>0</v>
      </c>
      <c r="K83" s="100">
        <f t="shared" si="14"/>
        <v>0</v>
      </c>
    </row>
    <row r="84" spans="1:11" ht="12" customHeight="1" x14ac:dyDescent="0.25">
      <c r="A84" s="58"/>
      <c r="B84" s="25"/>
      <c r="C84" s="24"/>
      <c r="D84" s="24"/>
      <c r="E84" s="24"/>
      <c r="F84" s="1">
        <f>SUM(C84:E84)</f>
        <v>0</v>
      </c>
      <c r="G84" s="70"/>
      <c r="H84" s="103">
        <f t="shared" si="11"/>
        <v>0</v>
      </c>
      <c r="I84" s="104">
        <f t="shared" si="12"/>
        <v>0</v>
      </c>
      <c r="J84" s="104">
        <f t="shared" si="13"/>
        <v>0</v>
      </c>
      <c r="K84" s="105">
        <f t="shared" si="14"/>
        <v>0</v>
      </c>
    </row>
    <row r="85" spans="1:11" ht="12" customHeight="1" x14ac:dyDescent="0.25">
      <c r="A85" s="58"/>
      <c r="B85" s="25"/>
      <c r="C85" s="24"/>
      <c r="D85" s="24"/>
      <c r="E85" s="24"/>
      <c r="F85" s="1">
        <f>SUM(C85:E85)</f>
        <v>0</v>
      </c>
      <c r="G85" s="70"/>
      <c r="H85" s="103">
        <f t="shared" si="11"/>
        <v>0</v>
      </c>
      <c r="I85" s="104">
        <f t="shared" si="12"/>
        <v>0</v>
      </c>
      <c r="J85" s="104">
        <f t="shared" si="13"/>
        <v>0</v>
      </c>
      <c r="K85" s="105">
        <f t="shared" si="14"/>
        <v>0</v>
      </c>
    </row>
    <row r="86" spans="1:11" ht="12" customHeight="1" x14ac:dyDescent="0.25">
      <c r="A86" s="58"/>
      <c r="B86" s="25"/>
      <c r="C86" s="24"/>
      <c r="D86" s="24"/>
      <c r="E86" s="24"/>
      <c r="F86" s="1">
        <f>SUM(C86:E86)</f>
        <v>0</v>
      </c>
      <c r="G86" s="70"/>
      <c r="H86" s="103">
        <f t="shared" si="11"/>
        <v>0</v>
      </c>
      <c r="I86" s="104">
        <f t="shared" si="12"/>
        <v>0</v>
      </c>
      <c r="J86" s="104">
        <f t="shared" si="13"/>
        <v>0</v>
      </c>
      <c r="K86" s="105">
        <f t="shared" si="14"/>
        <v>0</v>
      </c>
    </row>
    <row r="87" spans="1:11" ht="12" customHeight="1" x14ac:dyDescent="0.25">
      <c r="A87" s="58"/>
      <c r="B87" s="25"/>
      <c r="C87" s="24"/>
      <c r="D87" s="24"/>
      <c r="E87" s="24"/>
      <c r="F87" s="1">
        <f>SUM(C87:E87)</f>
        <v>0</v>
      </c>
      <c r="G87" s="70"/>
      <c r="H87" s="103">
        <f t="shared" si="11"/>
        <v>0</v>
      </c>
      <c r="I87" s="104">
        <f t="shared" si="12"/>
        <v>0</v>
      </c>
      <c r="J87" s="104">
        <f t="shared" si="13"/>
        <v>0</v>
      </c>
      <c r="K87" s="105">
        <f t="shared" si="14"/>
        <v>0</v>
      </c>
    </row>
    <row r="88" spans="1:11" x14ac:dyDescent="0.25">
      <c r="A88" s="25"/>
      <c r="B88" s="25"/>
      <c r="C88" s="24"/>
      <c r="D88" s="24"/>
      <c r="E88" s="24"/>
      <c r="F88" s="2">
        <f t="shared" si="10"/>
        <v>0</v>
      </c>
      <c r="G88" s="71"/>
      <c r="H88" s="99">
        <f t="shared" si="11"/>
        <v>0</v>
      </c>
      <c r="I88" s="100">
        <f t="shared" si="12"/>
        <v>0</v>
      </c>
      <c r="J88" s="100">
        <f t="shared" si="13"/>
        <v>0</v>
      </c>
      <c r="K88" s="100">
        <f t="shared" si="14"/>
        <v>0</v>
      </c>
    </row>
    <row r="89" spans="1:11" ht="15" customHeight="1" x14ac:dyDescent="0.25">
      <c r="A89" s="55"/>
      <c r="B89" s="56" t="s">
        <v>25</v>
      </c>
      <c r="C89" s="57">
        <f t="shared" ref="C89:K89" si="15">SUM(C76:C88)</f>
        <v>0</v>
      </c>
      <c r="D89" s="57">
        <f t="shared" si="15"/>
        <v>0</v>
      </c>
      <c r="E89" s="57">
        <f t="shared" si="15"/>
        <v>0</v>
      </c>
      <c r="F89" s="57">
        <f t="shared" si="15"/>
        <v>0</v>
      </c>
      <c r="G89" s="57">
        <f t="shared" si="15"/>
        <v>0</v>
      </c>
      <c r="H89" s="101">
        <f t="shared" si="15"/>
        <v>0</v>
      </c>
      <c r="I89" s="101">
        <f t="shared" si="15"/>
        <v>0</v>
      </c>
      <c r="J89" s="101">
        <f t="shared" si="15"/>
        <v>0</v>
      </c>
      <c r="K89" s="102">
        <f t="shared" si="15"/>
        <v>0</v>
      </c>
    </row>
    <row r="90" spans="1:11" s="79" customFormat="1" ht="15.75" customHeight="1" x14ac:dyDescent="0.3">
      <c r="A90" s="143" t="s">
        <v>34</v>
      </c>
      <c r="B90" s="144"/>
      <c r="C90" s="144"/>
      <c r="D90" s="144"/>
      <c r="E90" s="144"/>
      <c r="F90" s="144"/>
      <c r="G90" s="144"/>
      <c r="H90" s="144"/>
      <c r="I90" s="144"/>
      <c r="J90" s="144"/>
      <c r="K90" s="145"/>
    </row>
    <row r="91" spans="1:11" ht="12" customHeight="1" x14ac:dyDescent="0.25">
      <c r="A91" s="25"/>
      <c r="B91" s="25"/>
      <c r="C91" s="24"/>
      <c r="D91" s="24"/>
      <c r="E91" s="24"/>
      <c r="F91" s="2">
        <f t="shared" ref="F91:F103" si="16">SUM(C91:E91)</f>
        <v>0</v>
      </c>
      <c r="G91" s="60">
        <f t="shared" ref="G91:G103" si="17">C91*2</f>
        <v>0</v>
      </c>
      <c r="H91" s="99">
        <f t="shared" ref="H91:H103" si="18">IF($I$11="X",(C91*2)/45,(C91*2)/30)</f>
        <v>0</v>
      </c>
      <c r="I91" s="100">
        <f t="shared" ref="I91:I103" si="19">IF($I$11="X",(D91*1.5)/45,(D91*1.5)/30)</f>
        <v>0</v>
      </c>
      <c r="J91" s="100">
        <f t="shared" ref="J91:J103" si="20">IF($I$11="X",(E91*1)/45,(E91*1)/30)</f>
        <v>0</v>
      </c>
      <c r="K91" s="100">
        <f t="shared" ref="K91:K103" si="21">FLOOR(((IF($I$11="X",(G91*0.5)/45,(G91*0.5)/30))+H91+I91+J91), 0.5)</f>
        <v>0</v>
      </c>
    </row>
    <row r="92" spans="1:11" ht="12" customHeight="1" x14ac:dyDescent="0.25">
      <c r="A92" s="25"/>
      <c r="B92" s="23"/>
      <c r="C92" s="24"/>
      <c r="D92" s="24"/>
      <c r="E92" s="24"/>
      <c r="F92" s="2">
        <f t="shared" si="16"/>
        <v>0</v>
      </c>
      <c r="G92" s="8">
        <f t="shared" si="17"/>
        <v>0</v>
      </c>
      <c r="H92" s="99">
        <f t="shared" si="18"/>
        <v>0</v>
      </c>
      <c r="I92" s="100">
        <f t="shared" si="19"/>
        <v>0</v>
      </c>
      <c r="J92" s="100">
        <f t="shared" si="20"/>
        <v>0</v>
      </c>
      <c r="K92" s="100">
        <f t="shared" si="21"/>
        <v>0</v>
      </c>
    </row>
    <row r="93" spans="1:11" ht="12" customHeight="1" x14ac:dyDescent="0.25">
      <c r="A93" s="25"/>
      <c r="B93" s="25"/>
      <c r="C93" s="24"/>
      <c r="D93" s="24"/>
      <c r="E93" s="24"/>
      <c r="F93" s="2">
        <f t="shared" si="16"/>
        <v>0</v>
      </c>
      <c r="G93" s="8">
        <f t="shared" si="17"/>
        <v>0</v>
      </c>
      <c r="H93" s="99">
        <f t="shared" si="18"/>
        <v>0</v>
      </c>
      <c r="I93" s="100">
        <f t="shared" si="19"/>
        <v>0</v>
      </c>
      <c r="J93" s="100">
        <f t="shared" si="20"/>
        <v>0</v>
      </c>
      <c r="K93" s="100">
        <f t="shared" si="21"/>
        <v>0</v>
      </c>
    </row>
    <row r="94" spans="1:11" ht="12" customHeight="1" x14ac:dyDescent="0.25">
      <c r="A94" s="25"/>
      <c r="B94" s="77"/>
      <c r="C94" s="24"/>
      <c r="D94" s="24"/>
      <c r="E94" s="24"/>
      <c r="F94" s="2">
        <f t="shared" si="16"/>
        <v>0</v>
      </c>
      <c r="G94" s="8">
        <f t="shared" si="17"/>
        <v>0</v>
      </c>
      <c r="H94" s="99">
        <f t="shared" si="18"/>
        <v>0</v>
      </c>
      <c r="I94" s="100">
        <f t="shared" si="19"/>
        <v>0</v>
      </c>
      <c r="J94" s="100">
        <f t="shared" si="20"/>
        <v>0</v>
      </c>
      <c r="K94" s="100">
        <f t="shared" si="21"/>
        <v>0</v>
      </c>
    </row>
    <row r="95" spans="1:11" ht="12" customHeight="1" x14ac:dyDescent="0.25">
      <c r="A95" s="25"/>
      <c r="B95" s="25"/>
      <c r="C95" s="24"/>
      <c r="D95" s="24"/>
      <c r="E95" s="24"/>
      <c r="F95" s="2">
        <f t="shared" si="16"/>
        <v>0</v>
      </c>
      <c r="G95" s="8">
        <f t="shared" si="17"/>
        <v>0</v>
      </c>
      <c r="H95" s="99">
        <f t="shared" si="18"/>
        <v>0</v>
      </c>
      <c r="I95" s="100">
        <f t="shared" si="19"/>
        <v>0</v>
      </c>
      <c r="J95" s="100">
        <f t="shared" si="20"/>
        <v>0</v>
      </c>
      <c r="K95" s="100">
        <f t="shared" si="21"/>
        <v>0</v>
      </c>
    </row>
    <row r="96" spans="1:11" ht="12" customHeight="1" x14ac:dyDescent="0.25">
      <c r="A96" s="25"/>
      <c r="B96" s="25"/>
      <c r="C96" s="24"/>
      <c r="D96" s="24"/>
      <c r="E96" s="24"/>
      <c r="F96" s="2">
        <f t="shared" si="16"/>
        <v>0</v>
      </c>
      <c r="G96" s="8">
        <f t="shared" si="17"/>
        <v>0</v>
      </c>
      <c r="H96" s="99">
        <f t="shared" si="18"/>
        <v>0</v>
      </c>
      <c r="I96" s="100">
        <f t="shared" si="19"/>
        <v>0</v>
      </c>
      <c r="J96" s="100">
        <f t="shared" si="20"/>
        <v>0</v>
      </c>
      <c r="K96" s="100">
        <f t="shared" si="21"/>
        <v>0</v>
      </c>
    </row>
    <row r="97" spans="1:11" ht="12" customHeight="1" x14ac:dyDescent="0.25">
      <c r="A97" s="25"/>
      <c r="B97" s="25"/>
      <c r="C97" s="24"/>
      <c r="D97" s="24"/>
      <c r="E97" s="24"/>
      <c r="F97" s="2">
        <f t="shared" si="16"/>
        <v>0</v>
      </c>
      <c r="G97" s="8">
        <f t="shared" si="17"/>
        <v>0</v>
      </c>
      <c r="H97" s="99">
        <f t="shared" si="18"/>
        <v>0</v>
      </c>
      <c r="I97" s="100">
        <f t="shared" si="19"/>
        <v>0</v>
      </c>
      <c r="J97" s="100">
        <f t="shared" si="20"/>
        <v>0</v>
      </c>
      <c r="K97" s="100">
        <f t="shared" si="21"/>
        <v>0</v>
      </c>
    </row>
    <row r="98" spans="1:11" ht="12" customHeight="1" x14ac:dyDescent="0.25">
      <c r="A98" s="25"/>
      <c r="B98" s="25"/>
      <c r="C98" s="24"/>
      <c r="D98" s="24"/>
      <c r="E98" s="24"/>
      <c r="F98" s="2">
        <f t="shared" si="16"/>
        <v>0</v>
      </c>
      <c r="G98" s="8">
        <f t="shared" si="17"/>
        <v>0</v>
      </c>
      <c r="H98" s="99">
        <f t="shared" si="18"/>
        <v>0</v>
      </c>
      <c r="I98" s="100">
        <f t="shared" si="19"/>
        <v>0</v>
      </c>
      <c r="J98" s="100">
        <f t="shared" si="20"/>
        <v>0</v>
      </c>
      <c r="K98" s="100">
        <f t="shared" si="21"/>
        <v>0</v>
      </c>
    </row>
    <row r="99" spans="1:11" ht="12" customHeight="1" x14ac:dyDescent="0.25">
      <c r="A99" s="25"/>
      <c r="B99" s="23"/>
      <c r="C99" s="24"/>
      <c r="D99" s="24"/>
      <c r="E99" s="24"/>
      <c r="F99" s="2">
        <f t="shared" si="16"/>
        <v>0</v>
      </c>
      <c r="G99" s="8">
        <f t="shared" si="17"/>
        <v>0</v>
      </c>
      <c r="H99" s="99">
        <f t="shared" si="18"/>
        <v>0</v>
      </c>
      <c r="I99" s="100">
        <f t="shared" si="19"/>
        <v>0</v>
      </c>
      <c r="J99" s="100">
        <f t="shared" si="20"/>
        <v>0</v>
      </c>
      <c r="K99" s="100">
        <f t="shared" si="21"/>
        <v>0</v>
      </c>
    </row>
    <row r="100" spans="1:11" ht="12" customHeight="1" x14ac:dyDescent="0.25">
      <c r="A100" s="25"/>
      <c r="B100" s="68"/>
      <c r="C100" s="24"/>
      <c r="D100" s="24"/>
      <c r="E100" s="24"/>
      <c r="F100" s="2">
        <f t="shared" si="16"/>
        <v>0</v>
      </c>
      <c r="G100" s="8">
        <f t="shared" si="17"/>
        <v>0</v>
      </c>
      <c r="H100" s="99">
        <f t="shared" si="18"/>
        <v>0</v>
      </c>
      <c r="I100" s="100">
        <f t="shared" si="19"/>
        <v>0</v>
      </c>
      <c r="J100" s="100">
        <f t="shared" si="20"/>
        <v>0</v>
      </c>
      <c r="K100" s="100">
        <f t="shared" si="21"/>
        <v>0</v>
      </c>
    </row>
    <row r="101" spans="1:11" ht="12" customHeight="1" x14ac:dyDescent="0.25">
      <c r="A101" s="25"/>
      <c r="B101" s="25"/>
      <c r="C101" s="24"/>
      <c r="D101" s="24"/>
      <c r="E101" s="24"/>
      <c r="F101" s="2">
        <f t="shared" si="16"/>
        <v>0</v>
      </c>
      <c r="G101" s="8">
        <f t="shared" si="17"/>
        <v>0</v>
      </c>
      <c r="H101" s="99">
        <f t="shared" si="18"/>
        <v>0</v>
      </c>
      <c r="I101" s="100">
        <f t="shared" si="19"/>
        <v>0</v>
      </c>
      <c r="J101" s="100">
        <f t="shared" si="20"/>
        <v>0</v>
      </c>
      <c r="K101" s="100">
        <f t="shared" si="21"/>
        <v>0</v>
      </c>
    </row>
    <row r="102" spans="1:11" ht="12" customHeight="1" x14ac:dyDescent="0.25">
      <c r="A102" s="25"/>
      <c r="B102" s="25"/>
      <c r="C102" s="24"/>
      <c r="D102" s="24"/>
      <c r="E102" s="24"/>
      <c r="F102" s="2">
        <f t="shared" si="16"/>
        <v>0</v>
      </c>
      <c r="G102" s="8">
        <f t="shared" si="17"/>
        <v>0</v>
      </c>
      <c r="H102" s="99">
        <f t="shared" si="18"/>
        <v>0</v>
      </c>
      <c r="I102" s="100">
        <f t="shared" si="19"/>
        <v>0</v>
      </c>
      <c r="J102" s="100">
        <f t="shared" si="20"/>
        <v>0</v>
      </c>
      <c r="K102" s="100">
        <f t="shared" si="21"/>
        <v>0</v>
      </c>
    </row>
    <row r="103" spans="1:11" ht="12" customHeight="1" x14ac:dyDescent="0.25">
      <c r="A103" s="25"/>
      <c r="B103" s="25"/>
      <c r="C103" s="24"/>
      <c r="D103" s="24"/>
      <c r="E103" s="24"/>
      <c r="F103" s="2">
        <f t="shared" si="16"/>
        <v>0</v>
      </c>
      <c r="G103" s="8">
        <f t="shared" si="17"/>
        <v>0</v>
      </c>
      <c r="H103" s="99">
        <f t="shared" si="18"/>
        <v>0</v>
      </c>
      <c r="I103" s="100">
        <f t="shared" si="19"/>
        <v>0</v>
      </c>
      <c r="J103" s="100">
        <f t="shared" si="20"/>
        <v>0</v>
      </c>
      <c r="K103" s="100">
        <f t="shared" si="21"/>
        <v>0</v>
      </c>
    </row>
    <row r="104" spans="1:11" ht="15" customHeight="1" x14ac:dyDescent="0.25">
      <c r="A104" s="55"/>
      <c r="B104" s="56" t="s">
        <v>25</v>
      </c>
      <c r="C104" s="57">
        <f t="shared" ref="C104:K104" si="22">SUM(C91:C103)</f>
        <v>0</v>
      </c>
      <c r="D104" s="57">
        <f t="shared" si="22"/>
        <v>0</v>
      </c>
      <c r="E104" s="57">
        <f t="shared" si="22"/>
        <v>0</v>
      </c>
      <c r="F104" s="57">
        <f t="shared" si="22"/>
        <v>0</v>
      </c>
      <c r="G104" s="57">
        <f t="shared" si="22"/>
        <v>0</v>
      </c>
      <c r="H104" s="101">
        <f t="shared" si="22"/>
        <v>0</v>
      </c>
      <c r="I104" s="101">
        <f t="shared" si="22"/>
        <v>0</v>
      </c>
      <c r="J104" s="101">
        <f t="shared" si="22"/>
        <v>0</v>
      </c>
      <c r="K104" s="102">
        <f t="shared" si="22"/>
        <v>0</v>
      </c>
    </row>
    <row r="105" spans="1:11" ht="15.75" customHeight="1" x14ac:dyDescent="0.3">
      <c r="A105" s="140" t="s">
        <v>16</v>
      </c>
      <c r="B105" s="141"/>
      <c r="C105" s="141"/>
      <c r="D105" s="141"/>
      <c r="E105" s="141"/>
      <c r="F105" s="141"/>
      <c r="G105" s="141"/>
      <c r="H105" s="141"/>
      <c r="I105" s="141"/>
      <c r="J105" s="141"/>
      <c r="K105" s="142"/>
    </row>
    <row r="106" spans="1:11" ht="12" customHeight="1" x14ac:dyDescent="0.25">
      <c r="A106" s="22"/>
      <c r="B106" s="23"/>
      <c r="C106" s="24"/>
      <c r="D106" s="24"/>
      <c r="E106" s="24"/>
      <c r="F106" s="2">
        <f t="shared" ref="F106:F114" si="23">SUM(C106:E106)</f>
        <v>0</v>
      </c>
      <c r="G106" s="69"/>
      <c r="H106" s="99">
        <f t="shared" ref="H106:H114" si="24">IF($I$11="X",(C106*2)/45,(C106*2)/30)</f>
        <v>0</v>
      </c>
      <c r="I106" s="100">
        <f t="shared" ref="I106:I114" si="25">IF($I$11="X",(D106*1.5)/45,(D106*1.5)/30)</f>
        <v>0</v>
      </c>
      <c r="J106" s="100">
        <f t="shared" ref="J106:J114" si="26">IF($I$11="X",(E106*1)/45,(E106*1)/30)</f>
        <v>0</v>
      </c>
      <c r="K106" s="100">
        <f t="shared" ref="K106:K114" si="27">FLOOR(((IF($I$11="X",(G106*0.5)/45,(G106*0.5)/30))+H106+I106+J106), 0.5)</f>
        <v>0</v>
      </c>
    </row>
    <row r="107" spans="1:11" ht="12" customHeight="1" x14ac:dyDescent="0.25">
      <c r="A107" s="22"/>
      <c r="B107" s="25"/>
      <c r="C107" s="24"/>
      <c r="D107" s="24"/>
      <c r="E107" s="24"/>
      <c r="F107" s="2">
        <f t="shared" si="23"/>
        <v>0</v>
      </c>
      <c r="G107" s="70"/>
      <c r="H107" s="99">
        <f t="shared" si="24"/>
        <v>0</v>
      </c>
      <c r="I107" s="100">
        <f t="shared" si="25"/>
        <v>0</v>
      </c>
      <c r="J107" s="100">
        <f t="shared" si="26"/>
        <v>0</v>
      </c>
      <c r="K107" s="106">
        <f t="shared" si="27"/>
        <v>0</v>
      </c>
    </row>
    <row r="108" spans="1:11" ht="12" customHeight="1" x14ac:dyDescent="0.25">
      <c r="A108" s="22"/>
      <c r="B108" s="25"/>
      <c r="C108" s="24"/>
      <c r="D108" s="24"/>
      <c r="E108" s="24"/>
      <c r="F108" s="2">
        <f t="shared" si="23"/>
        <v>0</v>
      </c>
      <c r="G108" s="70"/>
      <c r="H108" s="99">
        <f t="shared" si="24"/>
        <v>0</v>
      </c>
      <c r="I108" s="100">
        <f t="shared" si="25"/>
        <v>0</v>
      </c>
      <c r="J108" s="100">
        <f t="shared" si="26"/>
        <v>0</v>
      </c>
      <c r="K108" s="106">
        <f t="shared" si="27"/>
        <v>0</v>
      </c>
    </row>
    <row r="109" spans="1:11" ht="12" customHeight="1" x14ac:dyDescent="0.25">
      <c r="A109" s="22"/>
      <c r="B109" s="25"/>
      <c r="C109" s="24"/>
      <c r="D109" s="24"/>
      <c r="E109" s="24"/>
      <c r="F109" s="2">
        <f t="shared" si="23"/>
        <v>0</v>
      </c>
      <c r="G109" s="70"/>
      <c r="H109" s="99">
        <f t="shared" si="24"/>
        <v>0</v>
      </c>
      <c r="I109" s="100">
        <f t="shared" si="25"/>
        <v>0</v>
      </c>
      <c r="J109" s="100">
        <f t="shared" si="26"/>
        <v>0</v>
      </c>
      <c r="K109" s="106">
        <f t="shared" si="27"/>
        <v>0</v>
      </c>
    </row>
    <row r="110" spans="1:11" ht="12" customHeight="1" x14ac:dyDescent="0.25">
      <c r="A110" s="22"/>
      <c r="B110" s="25"/>
      <c r="C110" s="24"/>
      <c r="D110" s="24"/>
      <c r="E110" s="24"/>
      <c r="F110" s="2">
        <f t="shared" si="23"/>
        <v>0</v>
      </c>
      <c r="G110" s="70"/>
      <c r="H110" s="99">
        <f t="shared" si="24"/>
        <v>0</v>
      </c>
      <c r="I110" s="100">
        <f t="shared" si="25"/>
        <v>0</v>
      </c>
      <c r="J110" s="100">
        <f t="shared" si="26"/>
        <v>0</v>
      </c>
      <c r="K110" s="106">
        <f t="shared" si="27"/>
        <v>0</v>
      </c>
    </row>
    <row r="111" spans="1:11" ht="12" customHeight="1" x14ac:dyDescent="0.25">
      <c r="A111" s="22"/>
      <c r="B111" s="25"/>
      <c r="C111" s="24"/>
      <c r="D111" s="24"/>
      <c r="E111" s="24"/>
      <c r="F111" s="2">
        <f t="shared" si="23"/>
        <v>0</v>
      </c>
      <c r="G111" s="70"/>
      <c r="H111" s="99">
        <f t="shared" si="24"/>
        <v>0</v>
      </c>
      <c r="I111" s="100">
        <f t="shared" si="25"/>
        <v>0</v>
      </c>
      <c r="J111" s="100">
        <f t="shared" si="26"/>
        <v>0</v>
      </c>
      <c r="K111" s="106">
        <f t="shared" si="27"/>
        <v>0</v>
      </c>
    </row>
    <row r="112" spans="1:11" x14ac:dyDescent="0.25">
      <c r="A112" s="22"/>
      <c r="B112" s="23"/>
      <c r="C112" s="24"/>
      <c r="D112" s="24"/>
      <c r="E112" s="24"/>
      <c r="F112" s="2">
        <f t="shared" si="23"/>
        <v>0</v>
      </c>
      <c r="G112" s="70"/>
      <c r="H112" s="99">
        <f t="shared" si="24"/>
        <v>0</v>
      </c>
      <c r="I112" s="100">
        <f t="shared" si="25"/>
        <v>0</v>
      </c>
      <c r="J112" s="100">
        <f t="shared" si="26"/>
        <v>0</v>
      </c>
      <c r="K112" s="106">
        <f t="shared" si="27"/>
        <v>0</v>
      </c>
    </row>
    <row r="113" spans="1:11" x14ac:dyDescent="0.25">
      <c r="A113" s="22"/>
      <c r="B113" s="25"/>
      <c r="C113" s="24"/>
      <c r="D113" s="24"/>
      <c r="E113" s="24"/>
      <c r="F113" s="2">
        <f t="shared" si="23"/>
        <v>0</v>
      </c>
      <c r="G113" s="70"/>
      <c r="H113" s="99">
        <f t="shared" si="24"/>
        <v>0</v>
      </c>
      <c r="I113" s="100">
        <f t="shared" si="25"/>
        <v>0</v>
      </c>
      <c r="J113" s="100">
        <f t="shared" si="26"/>
        <v>0</v>
      </c>
      <c r="K113" s="106">
        <f t="shared" si="27"/>
        <v>0</v>
      </c>
    </row>
    <row r="114" spans="1:11" x14ac:dyDescent="0.25">
      <c r="A114" s="22"/>
      <c r="B114" s="25"/>
      <c r="C114" s="24"/>
      <c r="D114" s="24"/>
      <c r="E114" s="24"/>
      <c r="F114" s="2">
        <f t="shared" si="23"/>
        <v>0</v>
      </c>
      <c r="G114" s="70"/>
      <c r="H114" s="99">
        <f t="shared" si="24"/>
        <v>0</v>
      </c>
      <c r="I114" s="100">
        <f t="shared" si="25"/>
        <v>0</v>
      </c>
      <c r="J114" s="100">
        <f t="shared" si="26"/>
        <v>0</v>
      </c>
      <c r="K114" s="106">
        <f t="shared" si="27"/>
        <v>0</v>
      </c>
    </row>
    <row r="115" spans="1:11" ht="15" customHeight="1" x14ac:dyDescent="0.25">
      <c r="A115" s="54"/>
      <c r="B115" s="56" t="s">
        <v>25</v>
      </c>
      <c r="C115" s="7">
        <f t="shared" ref="C115:K115" si="28">SUM(C106:C114)</f>
        <v>0</v>
      </c>
      <c r="D115" s="7">
        <f t="shared" si="28"/>
        <v>0</v>
      </c>
      <c r="E115" s="7">
        <f t="shared" si="28"/>
        <v>0</v>
      </c>
      <c r="F115" s="7">
        <f t="shared" si="28"/>
        <v>0</v>
      </c>
      <c r="G115" s="7">
        <f t="shared" si="28"/>
        <v>0</v>
      </c>
      <c r="H115" s="107">
        <f t="shared" si="28"/>
        <v>0</v>
      </c>
      <c r="I115" s="107">
        <f t="shared" si="28"/>
        <v>0</v>
      </c>
      <c r="J115" s="107">
        <f t="shared" si="28"/>
        <v>0</v>
      </c>
      <c r="K115" s="108">
        <f t="shared" si="28"/>
        <v>0</v>
      </c>
    </row>
    <row r="116" spans="1:11" x14ac:dyDescent="0.25">
      <c r="A116" s="88"/>
      <c r="B116" s="11"/>
      <c r="C116" s="49"/>
      <c r="D116" s="49"/>
      <c r="E116" s="49"/>
      <c r="F116" s="49"/>
      <c r="G116" s="49"/>
      <c r="H116" s="49"/>
      <c r="I116" s="49"/>
      <c r="J116" s="49"/>
      <c r="K116" s="50"/>
    </row>
    <row r="117" spans="1:11" x14ac:dyDescent="0.25">
      <c r="A117" s="44"/>
      <c r="B117" s="126" t="s">
        <v>3</v>
      </c>
      <c r="C117" s="126"/>
      <c r="D117" s="126"/>
      <c r="E117" s="126"/>
      <c r="F117" s="111">
        <f>SUM(F74+F89+F104+F115)</f>
        <v>0</v>
      </c>
      <c r="G117" s="41"/>
      <c r="H117" s="41" t="s">
        <v>2</v>
      </c>
      <c r="K117" s="109">
        <f>SUM(K74+K89+K104+K115)</f>
        <v>0</v>
      </c>
    </row>
    <row r="118" spans="1:11" ht="7.8" customHeight="1" x14ac:dyDescent="0.25">
      <c r="A118" s="44"/>
      <c r="C118" s="41"/>
      <c r="D118" s="41"/>
      <c r="E118" s="41"/>
      <c r="F118" s="41"/>
      <c r="G118" s="41"/>
      <c r="K118" s="87"/>
    </row>
    <row r="119" spans="1:11" x14ac:dyDescent="0.25">
      <c r="A119" s="51"/>
      <c r="B119" s="52"/>
      <c r="C119" s="52"/>
      <c r="D119" s="52"/>
      <c r="E119" s="52"/>
      <c r="F119" s="52"/>
      <c r="G119" s="52"/>
      <c r="H119" s="53" t="s">
        <v>70</v>
      </c>
      <c r="I119" s="53"/>
      <c r="J119" s="53"/>
      <c r="K119" s="110" cm="1">
        <f t="array" ref="K119">SUM(FLOOR(Table1[[#All],[Column10]],0.5))</f>
        <v>0</v>
      </c>
    </row>
    <row r="144" spans="1:1" x14ac:dyDescent="0.25">
      <c r="A144" s="59" t="s">
        <v>31</v>
      </c>
    </row>
  </sheetData>
  <sheetProtection algorithmName="SHA-512" hashValue="WPS/fsg4JeGBQbbjsnaaMxUby4qfTWB3uYqX3Y6KKyc6+Li8/6n24TE1pPg5yAoBOMMQWNiJlz4UmRZfMQ9PEQ==" saltValue="HMp/NUGo/6Hby2n6l7wf9g==" spinCount="100000" sheet="1" selectLockedCells="1"/>
  <mergeCells count="13">
    <mergeCell ref="A3:G3"/>
    <mergeCell ref="A11:B12"/>
    <mergeCell ref="B117:E117"/>
    <mergeCell ref="A1:K1"/>
    <mergeCell ref="H3:K3"/>
    <mergeCell ref="C13:F13"/>
    <mergeCell ref="H13:K13"/>
    <mergeCell ref="A16:K16"/>
    <mergeCell ref="A75:K75"/>
    <mergeCell ref="A90:K90"/>
    <mergeCell ref="A105:K105"/>
    <mergeCell ref="A2:K2"/>
    <mergeCell ref="H10:K10"/>
  </mergeCells>
  <phoneticPr fontId="10" type="noConversion"/>
  <pageMargins left="0.25" right="0.25" top="0.75" bottom="3.6458333333333301E-2" header="0.75" footer="0.5"/>
  <pageSetup scale="62" fitToHeight="0" orientation="portrait" r:id="rId1"/>
  <headerFooter alignWithMargins="0">
    <oddFooter>&amp;R&amp;"t,Regular"&amp;9Revised July 2026</oddFooter>
  </headerFooter>
  <rowBreaks count="1" manualBreakCount="1">
    <brk id="74" max="10" man="1"/>
  </rowBreaks>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D5EC-29AC-404F-AD97-46B900E36CA1}">
  <sheetPr>
    <pageSetUpPr fitToPage="1"/>
  </sheetPr>
  <dimension ref="A1:B22"/>
  <sheetViews>
    <sheetView zoomScaleNormal="100" workbookViewId="0">
      <selection activeCell="B13" sqref="B13"/>
    </sheetView>
  </sheetViews>
  <sheetFormatPr defaultRowHeight="61.8" customHeight="1" x14ac:dyDescent="0.25"/>
  <cols>
    <col min="1" max="1" width="34.21875" customWidth="1"/>
    <col min="2" max="2" width="174.88671875" customWidth="1"/>
  </cols>
  <sheetData>
    <row r="1" spans="1:2" ht="33" customHeight="1" x14ac:dyDescent="0.25">
      <c r="A1" s="112" t="s">
        <v>36</v>
      </c>
      <c r="B1" s="113"/>
    </row>
    <row r="2" spans="1:2" ht="25.2" customHeight="1" x14ac:dyDescent="0.25">
      <c r="A2" s="114" t="s">
        <v>52</v>
      </c>
      <c r="B2" s="115"/>
    </row>
    <row r="3" spans="1:2" ht="25.2" customHeight="1" x14ac:dyDescent="0.25">
      <c r="A3" s="114" t="s">
        <v>51</v>
      </c>
      <c r="B3" s="115"/>
    </row>
    <row r="4" spans="1:2" ht="25.2" customHeight="1" x14ac:dyDescent="0.25">
      <c r="A4" s="116" t="s">
        <v>53</v>
      </c>
      <c r="B4" s="117"/>
    </row>
    <row r="5" spans="1:2" ht="25.2" customHeight="1" x14ac:dyDescent="0.25">
      <c r="A5" s="116" t="s">
        <v>54</v>
      </c>
      <c r="B5" s="118"/>
    </row>
    <row r="6" spans="1:2" ht="25.2" customHeight="1" x14ac:dyDescent="0.25">
      <c r="A6" s="119" t="s">
        <v>77</v>
      </c>
      <c r="B6" s="120"/>
    </row>
    <row r="7" spans="1:2" ht="33" customHeight="1" x14ac:dyDescent="0.25">
      <c r="A7" s="112" t="s">
        <v>32</v>
      </c>
      <c r="B7" s="113"/>
    </row>
    <row r="8" spans="1:2" ht="46.8" customHeight="1" x14ac:dyDescent="0.25">
      <c r="A8" s="74" t="s">
        <v>17</v>
      </c>
      <c r="B8" s="75" t="s">
        <v>42</v>
      </c>
    </row>
    <row r="9" spans="1:2" ht="62.4" customHeight="1" x14ac:dyDescent="0.25">
      <c r="A9" s="76" t="s">
        <v>74</v>
      </c>
      <c r="B9" s="75" t="s">
        <v>43</v>
      </c>
    </row>
    <row r="10" spans="1:2" ht="62.4" customHeight="1" x14ac:dyDescent="0.25">
      <c r="A10" s="76" t="s">
        <v>75</v>
      </c>
      <c r="B10" s="75" t="s">
        <v>44</v>
      </c>
    </row>
    <row r="11" spans="1:2" ht="26.4" customHeight="1" x14ac:dyDescent="0.25">
      <c r="A11" s="74" t="s">
        <v>48</v>
      </c>
      <c r="B11" s="75" t="s">
        <v>41</v>
      </c>
    </row>
    <row r="12" spans="1:2" ht="35.4" customHeight="1" x14ac:dyDescent="0.25">
      <c r="A12" s="74" t="s">
        <v>45</v>
      </c>
      <c r="B12" s="75" t="s">
        <v>76</v>
      </c>
    </row>
    <row r="13" spans="1:2" ht="114.6" customHeight="1" x14ac:dyDescent="0.25">
      <c r="A13" s="74" t="s">
        <v>69</v>
      </c>
      <c r="B13" s="75" t="s">
        <v>73</v>
      </c>
    </row>
    <row r="14" spans="1:2" ht="44.4" customHeight="1" x14ac:dyDescent="0.25">
      <c r="A14" s="74" t="s">
        <v>46</v>
      </c>
      <c r="B14" s="75" t="s">
        <v>47</v>
      </c>
    </row>
    <row r="15" spans="1:2" ht="33" customHeight="1" x14ac:dyDescent="0.25">
      <c r="A15" s="112" t="s">
        <v>55</v>
      </c>
      <c r="B15" s="113"/>
    </row>
    <row r="16" spans="1:2" ht="44.4" customHeight="1" x14ac:dyDescent="0.25">
      <c r="A16" s="85" t="s">
        <v>49</v>
      </c>
      <c r="B16" s="86" t="s">
        <v>50</v>
      </c>
    </row>
    <row r="17" spans="1:2" ht="49.8" customHeight="1" x14ac:dyDescent="0.25">
      <c r="A17" s="76" t="s">
        <v>57</v>
      </c>
      <c r="B17" s="75" t="s">
        <v>56</v>
      </c>
    </row>
    <row r="18" spans="1:2" ht="38.4" customHeight="1" x14ac:dyDescent="0.25">
      <c r="A18" s="74" t="s">
        <v>58</v>
      </c>
      <c r="B18" s="75" t="s">
        <v>59</v>
      </c>
    </row>
    <row r="19" spans="1:2" ht="49.2" customHeight="1" x14ac:dyDescent="0.25">
      <c r="A19" s="74" t="s">
        <v>78</v>
      </c>
      <c r="B19" s="91" t="s">
        <v>79</v>
      </c>
    </row>
    <row r="20" spans="1:2" ht="61.8" customHeight="1" x14ac:dyDescent="0.25">
      <c r="A20" s="89"/>
      <c r="B20" s="90"/>
    </row>
    <row r="21" spans="1:2" ht="61.8" customHeight="1" x14ac:dyDescent="0.25">
      <c r="A21" s="89"/>
      <c r="B21" s="90"/>
    </row>
    <row r="22" spans="1:2" ht="61.8" customHeight="1" x14ac:dyDescent="0.25">
      <c r="A22" s="89"/>
      <c r="B22" s="90"/>
    </row>
  </sheetData>
  <sheetProtection algorithmName="SHA-512" hashValue="WrF+zfr/rqgzka72GM3wPXzLHRL+wAy48iGtstxMPVypPTX+z7XUwR4zhfZoSTy6Ezygo7msZ21A+javV964Zw==" saltValue="X15bacv4jJLLDPQRCr+UeQ==" spinCount="100000" sheet="1" objects="1" scenarios="1"/>
  <mergeCells count="8">
    <mergeCell ref="A15:B15"/>
    <mergeCell ref="A7:B7"/>
    <mergeCell ref="A1:B1"/>
    <mergeCell ref="A2:B2"/>
    <mergeCell ref="A3:B3"/>
    <mergeCell ref="A4:B4"/>
    <mergeCell ref="A5:B5"/>
    <mergeCell ref="A6:B6"/>
  </mergeCells>
  <pageMargins left="0.7" right="0.7" top="0.75" bottom="0.75" header="0.3" footer="0.3"/>
  <pageSetup scale="44" fitToHeight="0"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me xmlns="a763477e-8484-4ee9-a479-6d26240bc46e" xsi:nil="true"/>
    <lcf76f155ced4ddcb4097134ff3c332f xmlns="a763477e-8484-4ee9-a479-6d26240bc46e">
      <Terms xmlns="http://schemas.microsoft.com/office/infopath/2007/PartnerControls"/>
    </lcf76f155ced4ddcb4097134ff3c332f>
    <TaxCatchAll xmlns="2f5c23c8-88e3-4935-b6d4-6cca9bf366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180FEC1618A240A0CF817F16CFA7CF" ma:contentTypeVersion="20" ma:contentTypeDescription="Create a new document." ma:contentTypeScope="" ma:versionID="d34eca1bcb93bc5d4324e3700f0104ca">
  <xsd:schema xmlns:xsd="http://www.w3.org/2001/XMLSchema" xmlns:xs="http://www.w3.org/2001/XMLSchema" xmlns:p="http://schemas.microsoft.com/office/2006/metadata/properties" xmlns:ns2="a763477e-8484-4ee9-a479-6d26240bc46e" xmlns:ns3="2f5c23c8-88e3-4935-b6d4-6cca9bf36628" targetNamespace="http://schemas.microsoft.com/office/2006/metadata/properties" ma:root="true" ma:fieldsID="087a48f22ab68aa9ba9fe438ba606395" ns2:_="" ns3:_="">
    <xsd:import namespace="a763477e-8484-4ee9-a479-6d26240bc46e"/>
    <xsd:import namespace="2f5c23c8-88e3-4935-b6d4-6cca9bf3662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OCR" minOccurs="0"/>
                <xsd:element ref="ns2:lcf76f155ced4ddcb4097134ff3c332f" minOccurs="0"/>
                <xsd:element ref="ns3:TaxCatchAll" minOccurs="0"/>
                <xsd:element ref="ns3:SharedWithUsers" minOccurs="0"/>
                <xsd:element ref="ns3:SharedWithDetails" minOccurs="0"/>
                <xsd:element ref="ns2:MediaServiceLocation" minOccurs="0"/>
                <xsd:element ref="ns2: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3477e-8484-4ee9-a479-6d26240bc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414f62e-5ea5-495a-8f7b-aeea68a13ca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Time" ma:index="24" nillable="true" ma:displayName="Time" ma:format="DateTime" ma:internalName="Time">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5c23c8-88e3-4935-b6d4-6cca9bf3662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994a188-9562-467f-ac7c-9a95b3c5696d}" ma:internalName="TaxCatchAll" ma:showField="CatchAllData" ma:web="2f5c23c8-88e3-4935-b6d4-6cca9bf3662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60963C-FEC2-49A1-BA3C-0A11E46002B8}">
  <ds:schemaRefs>
    <ds:schemaRef ds:uri="http://schemas.microsoft.com/sharepoint/v3/contenttype/forms"/>
  </ds:schemaRefs>
</ds:datastoreItem>
</file>

<file path=customXml/itemProps2.xml><?xml version="1.0" encoding="utf-8"?>
<ds:datastoreItem xmlns:ds="http://schemas.openxmlformats.org/officeDocument/2006/customXml" ds:itemID="{5FD0191D-F2A7-4577-BA27-4E97A2805503}">
  <ds:schemaRefs>
    <ds:schemaRef ds:uri="http://schemas.openxmlformats.org/package/2006/metadata/core-properties"/>
    <ds:schemaRef ds:uri="http://schemas.microsoft.com/office/2006/metadata/properties"/>
    <ds:schemaRef ds:uri="http://purl.org/dc/dcmitype/"/>
    <ds:schemaRef ds:uri="http://www.w3.org/XML/1998/namespace"/>
    <ds:schemaRef ds:uri="http://schemas.microsoft.com/office/infopath/2007/PartnerControls"/>
    <ds:schemaRef ds:uri="2f5c23c8-88e3-4935-b6d4-6cca9bf36628"/>
    <ds:schemaRef ds:uri="a763477e-8484-4ee9-a479-6d26240bc46e"/>
    <ds:schemaRef ds:uri="http://schemas.microsoft.com/office/2006/documentManagement/types"/>
    <ds:schemaRef ds:uri="http://purl.org/dc/elements/1.1/"/>
    <ds:schemaRef ds:uri="http://purl.org/dc/terms/"/>
  </ds:schemaRefs>
</ds:datastoreItem>
</file>

<file path=customXml/itemProps3.xml><?xml version="1.0" encoding="utf-8"?>
<ds:datastoreItem xmlns:ds="http://schemas.openxmlformats.org/officeDocument/2006/customXml" ds:itemID="{56D8B72E-D46C-4B58-A71D-0A2169224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3477e-8484-4ee9-a479-6d26240bc46e"/>
    <ds:schemaRef ds:uri="2f5c23c8-88e3-4935-b6d4-6cca9bf366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Outline of Degree </vt:lpstr>
      <vt:lpstr>Glossary &amp; Intructions</vt:lpstr>
      <vt:lpstr>'Outline of Degree '!Print_Area</vt:lpstr>
      <vt:lpstr>'Outline of Degree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DeMartini</dc:creator>
  <cp:lastModifiedBy>Holly Eichhorst</cp:lastModifiedBy>
  <cp:lastPrinted>2026-07-07T18:53:39Z</cp:lastPrinted>
  <dcterms:created xsi:type="dcterms:W3CDTF">2002-11-20T19:59:56Z</dcterms:created>
  <dcterms:modified xsi:type="dcterms:W3CDTF">2026-07-07T19:06:40Z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0x0101005F180FEC1618A240A0CF817F16CFA7CF</vt:lpwstr>
  </property>
  <property fmtid="{D5CDD505-2E9C-101B-9397-08002B2CF9AE}" pid="3" name="MediaServiceImageTags">
    <vt:lpwstr/>
  </property>
</Properties>
</file>